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Questa_cartella_di_lavoro"/>
  <mc:AlternateContent xmlns:mc="http://schemas.openxmlformats.org/markup-compatibility/2006">
    <mc:Choice Requires="x15">
      <x15ac:absPath xmlns:x15ac="http://schemas.microsoft.com/office/spreadsheetml/2010/11/ac" url="F:\"/>
    </mc:Choice>
  </mc:AlternateContent>
  <bookViews>
    <workbookView xWindow="0" yWindow="0" windowWidth="24000" windowHeight="8745" activeTab="8"/>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s>
  <definedNames>
    <definedName name="_xlnm._FilterDatabase" localSheetId="3" hidden="1">Arrivi!$A$1:$G$1</definedName>
    <definedName name="_xlnm._FilterDatabase" localSheetId="0" hidden="1">Atleti!$A$1:$N$1</definedName>
    <definedName name="_xlnm._FilterDatabase" localSheetId="5" hidden="1">'Cl Soc'!#REF!</definedName>
    <definedName name="_xlnm._FilterDatabase" localSheetId="4" hidden="1">Class!$A$2:$K$2</definedName>
    <definedName name="_xlnm._FilterDatabase" localSheetId="6" hidden="1">Configur!$A$51:$M$81</definedName>
    <definedName name="_xlnm._FilterDatabase" localSheetId="1" hidden="1">Società!#REF!</definedName>
    <definedName name="_xlnm._FilterDatabase" localSheetId="7" hidden="1">'Stampa 1'!#REF!</definedName>
    <definedName name="_xlnm._FilterDatabase" localSheetId="8" hidden="1">'Stampa 2'!#REF!</definedName>
    <definedName name="_xlnm.Print_Area" localSheetId="7">'Stampa 1'!#REF!</definedName>
    <definedName name="_xlnm.Print_Area" localSheetId="8">'Stampa 2'!#REF!</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s>
  <calcPr calcId="152511"/>
</workbook>
</file>

<file path=xl/calcChain.xml><?xml version="1.0" encoding="utf-8"?>
<calcChain xmlns="http://schemas.openxmlformats.org/spreadsheetml/2006/main">
  <c r="H92" i="45" l="1"/>
  <c r="G92" i="45"/>
  <c r="F92" i="45"/>
  <c r="E92" i="45"/>
  <c r="D92" i="45"/>
  <c r="C92" i="45"/>
  <c r="B92" i="45"/>
  <c r="A92" i="45"/>
  <c r="H91" i="45"/>
  <c r="G91" i="45"/>
  <c r="F91" i="45"/>
  <c r="E91" i="45"/>
  <c r="D91" i="45"/>
  <c r="C91" i="45"/>
  <c r="B91" i="45"/>
  <c r="A91" i="45"/>
  <c r="H90" i="45"/>
  <c r="G90" i="45"/>
  <c r="F90" i="45"/>
  <c r="E90" i="45"/>
  <c r="D90" i="45"/>
  <c r="C90" i="45"/>
  <c r="B90" i="45"/>
  <c r="A90" i="45"/>
  <c r="H87" i="45"/>
  <c r="G87" i="45"/>
  <c r="F87" i="45"/>
  <c r="E87" i="45"/>
  <c r="D87" i="45"/>
  <c r="C87" i="45"/>
  <c r="B87" i="45"/>
  <c r="A87" i="45"/>
  <c r="H86" i="45"/>
  <c r="G86" i="45"/>
  <c r="F86" i="45"/>
  <c r="E86" i="45"/>
  <c r="D86" i="45"/>
  <c r="C86" i="45"/>
  <c r="B86" i="45"/>
  <c r="A86" i="45"/>
  <c r="H85" i="45"/>
  <c r="G85" i="45"/>
  <c r="F85" i="45"/>
  <c r="E85" i="45"/>
  <c r="D85" i="45"/>
  <c r="C85" i="45"/>
  <c r="B85" i="45"/>
  <c r="A85" i="45"/>
  <c r="H82" i="45"/>
  <c r="G82" i="45"/>
  <c r="F82" i="45"/>
  <c r="E82" i="45"/>
  <c r="D82" i="45"/>
  <c r="C82" i="45"/>
  <c r="B82" i="45"/>
  <c r="A82" i="45"/>
  <c r="H81" i="45"/>
  <c r="G81" i="45"/>
  <c r="F81" i="45"/>
  <c r="E81" i="45"/>
  <c r="D81" i="45"/>
  <c r="C81" i="45"/>
  <c r="B81" i="45"/>
  <c r="A81" i="45"/>
  <c r="H80" i="45"/>
  <c r="G80" i="45"/>
  <c r="F80" i="45"/>
  <c r="E80" i="45"/>
  <c r="D80" i="45"/>
  <c r="C80" i="45"/>
  <c r="B80" i="45"/>
  <c r="A80" i="45"/>
  <c r="H79" i="45"/>
  <c r="G79" i="45"/>
  <c r="F79" i="45"/>
  <c r="E79" i="45"/>
  <c r="D79" i="45"/>
  <c r="C79" i="45"/>
  <c r="B79" i="45"/>
  <c r="A79" i="45"/>
  <c r="H78" i="45"/>
  <c r="G78" i="45"/>
  <c r="F78" i="45"/>
  <c r="E78" i="45"/>
  <c r="D78" i="45"/>
  <c r="C78" i="45"/>
  <c r="B78" i="45"/>
  <c r="A78" i="45"/>
  <c r="H77" i="45"/>
  <c r="G77" i="45"/>
  <c r="F77" i="45"/>
  <c r="E77" i="45"/>
  <c r="D77" i="45"/>
  <c r="C77" i="45"/>
  <c r="B77" i="45"/>
  <c r="A77" i="45"/>
  <c r="H74" i="45"/>
  <c r="G74" i="45"/>
  <c r="F74" i="45"/>
  <c r="E74" i="45"/>
  <c r="D74" i="45"/>
  <c r="C74" i="45"/>
  <c r="B74" i="45"/>
  <c r="A74" i="45"/>
  <c r="H73" i="45"/>
  <c r="G73" i="45"/>
  <c r="F73" i="45"/>
  <c r="E73" i="45"/>
  <c r="D73" i="45"/>
  <c r="C73" i="45"/>
  <c r="B73" i="45"/>
  <c r="A73" i="45"/>
  <c r="H72" i="45"/>
  <c r="G72" i="45"/>
  <c r="F72" i="45"/>
  <c r="E72" i="45"/>
  <c r="D72" i="45"/>
  <c r="C72" i="45"/>
  <c r="B72" i="45"/>
  <c r="A72" i="45"/>
  <c r="H71" i="45"/>
  <c r="G71" i="45"/>
  <c r="F71" i="45"/>
  <c r="E71" i="45"/>
  <c r="D71" i="45"/>
  <c r="C71" i="45"/>
  <c r="B71" i="45"/>
  <c r="A71" i="45"/>
  <c r="H70" i="45"/>
  <c r="G70" i="45"/>
  <c r="F70" i="45"/>
  <c r="E70" i="45"/>
  <c r="D70" i="45"/>
  <c r="C70" i="45"/>
  <c r="B70" i="45"/>
  <c r="A70" i="45"/>
  <c r="H69" i="45"/>
  <c r="G69" i="45"/>
  <c r="F69" i="45"/>
  <c r="E69" i="45"/>
  <c r="D69" i="45"/>
  <c r="C69" i="45"/>
  <c r="B69" i="45"/>
  <c r="A69" i="45"/>
  <c r="H68" i="45"/>
  <c r="G68" i="45"/>
  <c r="F68" i="45"/>
  <c r="E68" i="45"/>
  <c r="D68" i="45"/>
  <c r="C68" i="45"/>
  <c r="B68" i="45"/>
  <c r="A68" i="45"/>
  <c r="H67" i="45"/>
  <c r="G67" i="45"/>
  <c r="F67" i="45"/>
  <c r="E67" i="45"/>
  <c r="D67" i="45"/>
  <c r="C67" i="45"/>
  <c r="B67" i="45"/>
  <c r="A67" i="45"/>
  <c r="H66" i="45"/>
  <c r="G66" i="45"/>
  <c r="F66" i="45"/>
  <c r="E66" i="45"/>
  <c r="D66" i="45"/>
  <c r="C66" i="45"/>
  <c r="B66" i="45"/>
  <c r="A66" i="45"/>
  <c r="H65" i="45"/>
  <c r="G65" i="45"/>
  <c r="F65" i="45"/>
  <c r="E65" i="45"/>
  <c r="D65" i="45"/>
  <c r="C65" i="45"/>
  <c r="B65" i="45"/>
  <c r="A65" i="45"/>
  <c r="H64" i="45"/>
  <c r="G64" i="45"/>
  <c r="F64" i="45"/>
  <c r="E64" i="45"/>
  <c r="D64" i="45"/>
  <c r="C64" i="45"/>
  <c r="B64" i="45"/>
  <c r="A64" i="45"/>
  <c r="H63" i="45"/>
  <c r="G63" i="45"/>
  <c r="F63" i="45"/>
  <c r="E63" i="45"/>
  <c r="D63" i="45"/>
  <c r="C63" i="45"/>
  <c r="B63" i="45"/>
  <c r="A63" i="45"/>
  <c r="H62" i="45"/>
  <c r="G62" i="45"/>
  <c r="F62" i="45"/>
  <c r="E62" i="45"/>
  <c r="D62" i="45"/>
  <c r="C62" i="45"/>
  <c r="B62" i="45"/>
  <c r="A62" i="45"/>
  <c r="H59" i="45"/>
  <c r="G59" i="45"/>
  <c r="F59" i="45"/>
  <c r="E59" i="45"/>
  <c r="D59" i="45"/>
  <c r="C59" i="45"/>
  <c r="B59" i="45"/>
  <c r="A59" i="45"/>
  <c r="H58" i="45"/>
  <c r="G58" i="45"/>
  <c r="F58" i="45"/>
  <c r="E58" i="45"/>
  <c r="D58" i="45"/>
  <c r="C58" i="45"/>
  <c r="B58" i="45"/>
  <c r="A58" i="45"/>
  <c r="H57" i="45"/>
  <c r="G57" i="45"/>
  <c r="F57" i="45"/>
  <c r="E57" i="45"/>
  <c r="D57" i="45"/>
  <c r="C57" i="45"/>
  <c r="B57" i="45"/>
  <c r="A57" i="45"/>
  <c r="H56" i="45"/>
  <c r="G56" i="45"/>
  <c r="F56" i="45"/>
  <c r="E56" i="45"/>
  <c r="D56" i="45"/>
  <c r="C56" i="45"/>
  <c r="B56" i="45"/>
  <c r="A56" i="45"/>
  <c r="H55" i="45"/>
  <c r="G55" i="45"/>
  <c r="F55" i="45"/>
  <c r="E55" i="45"/>
  <c r="D55" i="45"/>
  <c r="C55" i="45"/>
  <c r="B55" i="45"/>
  <c r="A55" i="45"/>
  <c r="H54" i="45"/>
  <c r="G54" i="45"/>
  <c r="F54" i="45"/>
  <c r="E54" i="45"/>
  <c r="D54" i="45"/>
  <c r="C54" i="45"/>
  <c r="B54" i="45"/>
  <c r="A54" i="45"/>
  <c r="H53" i="45"/>
  <c r="G53" i="45"/>
  <c r="F53" i="45"/>
  <c r="E53" i="45"/>
  <c r="D53" i="45"/>
  <c r="C53" i="45"/>
  <c r="B53" i="45"/>
  <c r="A53" i="45"/>
  <c r="H52" i="45"/>
  <c r="G52" i="45"/>
  <c r="F52" i="45"/>
  <c r="E52" i="45"/>
  <c r="D52" i="45"/>
  <c r="C52" i="45"/>
  <c r="B52" i="45"/>
  <c r="A52" i="45"/>
  <c r="H51" i="45"/>
  <c r="G51" i="45"/>
  <c r="F51" i="45"/>
  <c r="E51" i="45"/>
  <c r="D51" i="45"/>
  <c r="C51" i="45"/>
  <c r="B51" i="45"/>
  <c r="A51" i="45"/>
  <c r="H50" i="45"/>
  <c r="G50" i="45"/>
  <c r="F50" i="45"/>
  <c r="E50" i="45"/>
  <c r="D50" i="45"/>
  <c r="C50" i="45"/>
  <c r="B50" i="45"/>
  <c r="A50" i="45"/>
  <c r="H49" i="45"/>
  <c r="G49" i="45"/>
  <c r="F49" i="45"/>
  <c r="E49" i="45"/>
  <c r="D49" i="45"/>
  <c r="C49" i="45"/>
  <c r="B49" i="45"/>
  <c r="A49" i="45"/>
  <c r="H48" i="45"/>
  <c r="G48" i="45"/>
  <c r="F48" i="45"/>
  <c r="E48" i="45"/>
  <c r="D48" i="45"/>
  <c r="C48" i="45"/>
  <c r="B48" i="45"/>
  <c r="A48" i="45"/>
  <c r="H45" i="45"/>
  <c r="G45" i="45"/>
  <c r="F45" i="45"/>
  <c r="E45" i="45"/>
  <c r="D45" i="45"/>
  <c r="C45" i="45"/>
  <c r="B45" i="45"/>
  <c r="A45" i="45"/>
  <c r="H44" i="45"/>
  <c r="G44" i="45"/>
  <c r="F44" i="45"/>
  <c r="E44" i="45"/>
  <c r="D44" i="45"/>
  <c r="C44" i="45"/>
  <c r="B44" i="45"/>
  <c r="A44" i="45"/>
  <c r="H43" i="45"/>
  <c r="G43" i="45"/>
  <c r="F43" i="45"/>
  <c r="E43" i="45"/>
  <c r="D43" i="45"/>
  <c r="C43" i="45"/>
  <c r="B43" i="45"/>
  <c r="A43" i="45"/>
  <c r="H42" i="45"/>
  <c r="G42" i="45"/>
  <c r="F42" i="45"/>
  <c r="E42" i="45"/>
  <c r="D42" i="45"/>
  <c r="C42" i="45"/>
  <c r="B42" i="45"/>
  <c r="A42" i="45"/>
  <c r="H41" i="45"/>
  <c r="G41" i="45"/>
  <c r="F41" i="45"/>
  <c r="E41" i="45"/>
  <c r="D41" i="45"/>
  <c r="C41" i="45"/>
  <c r="B41" i="45"/>
  <c r="A41" i="45"/>
  <c r="H40" i="45"/>
  <c r="G40" i="45"/>
  <c r="F40" i="45"/>
  <c r="E40" i="45"/>
  <c r="D40" i="45"/>
  <c r="C40" i="45"/>
  <c r="B40" i="45"/>
  <c r="A40" i="45"/>
  <c r="H39" i="45"/>
  <c r="G39" i="45"/>
  <c r="F39" i="45"/>
  <c r="E39" i="45"/>
  <c r="D39" i="45"/>
  <c r="C39" i="45"/>
  <c r="B39" i="45"/>
  <c r="A39" i="45"/>
  <c r="H38" i="45"/>
  <c r="G38" i="45"/>
  <c r="F38" i="45"/>
  <c r="E38" i="45"/>
  <c r="D38" i="45"/>
  <c r="C38" i="45"/>
  <c r="B38" i="45"/>
  <c r="A38" i="45"/>
  <c r="H37" i="45"/>
  <c r="G37" i="45"/>
  <c r="F37" i="45"/>
  <c r="E37" i="45"/>
  <c r="D37" i="45"/>
  <c r="C37" i="45"/>
  <c r="B37" i="45"/>
  <c r="A37" i="45"/>
  <c r="H36" i="45"/>
  <c r="G36" i="45"/>
  <c r="F36" i="45"/>
  <c r="E36" i="45"/>
  <c r="D36" i="45"/>
  <c r="C36" i="45"/>
  <c r="B36" i="45"/>
  <c r="A36" i="45"/>
  <c r="H35" i="45"/>
  <c r="G35" i="45"/>
  <c r="F35" i="45"/>
  <c r="E35" i="45"/>
  <c r="D35" i="45"/>
  <c r="C35" i="45"/>
  <c r="B35" i="45"/>
  <c r="A35" i="45"/>
  <c r="H32" i="45"/>
  <c r="G32" i="45"/>
  <c r="F32" i="45"/>
  <c r="E32" i="45"/>
  <c r="D32" i="45"/>
  <c r="C32" i="45"/>
  <c r="B32" i="45"/>
  <c r="A32" i="45"/>
  <c r="H31" i="45"/>
  <c r="G31" i="45"/>
  <c r="F31" i="45"/>
  <c r="E31" i="45"/>
  <c r="D31" i="45"/>
  <c r="C31" i="45"/>
  <c r="B31" i="45"/>
  <c r="A31" i="45"/>
  <c r="H30" i="45"/>
  <c r="G30" i="45"/>
  <c r="F30" i="45"/>
  <c r="E30" i="45"/>
  <c r="D30" i="45"/>
  <c r="C30" i="45"/>
  <c r="B30" i="45"/>
  <c r="A30" i="45"/>
  <c r="H29" i="45"/>
  <c r="G29" i="45"/>
  <c r="F29" i="45"/>
  <c r="E29" i="45"/>
  <c r="D29" i="45"/>
  <c r="C29" i="45"/>
  <c r="B29" i="45"/>
  <c r="A29" i="45"/>
  <c r="H28" i="45"/>
  <c r="G28" i="45"/>
  <c r="F28" i="45"/>
  <c r="E28" i="45"/>
  <c r="D28" i="45"/>
  <c r="C28" i="45"/>
  <c r="B28" i="45"/>
  <c r="A28" i="45"/>
  <c r="H27" i="45"/>
  <c r="G27" i="45"/>
  <c r="F27" i="45"/>
  <c r="E27" i="45"/>
  <c r="D27" i="45"/>
  <c r="C27" i="45"/>
  <c r="B27" i="45"/>
  <c r="A27" i="45"/>
  <c r="H26" i="45"/>
  <c r="G26" i="45"/>
  <c r="F26" i="45"/>
  <c r="E26" i="45"/>
  <c r="D26" i="45"/>
  <c r="C26" i="45"/>
  <c r="B26" i="45"/>
  <c r="A26" i="45"/>
  <c r="H25" i="45"/>
  <c r="G25" i="45"/>
  <c r="F25" i="45"/>
  <c r="E25" i="45"/>
  <c r="D25" i="45"/>
  <c r="C25" i="45"/>
  <c r="B25" i="45"/>
  <c r="A25" i="45"/>
  <c r="H24" i="45"/>
  <c r="G24" i="45"/>
  <c r="F24" i="45"/>
  <c r="E24" i="45"/>
  <c r="D24" i="45"/>
  <c r="C24" i="45"/>
  <c r="B24" i="45"/>
  <c r="A24" i="45"/>
  <c r="H23" i="45"/>
  <c r="G23" i="45"/>
  <c r="F23" i="45"/>
  <c r="E23" i="45"/>
  <c r="D23" i="45"/>
  <c r="C23" i="45"/>
  <c r="B23" i="45"/>
  <c r="A23" i="45"/>
  <c r="H22" i="45"/>
  <c r="G22" i="45"/>
  <c r="F22" i="45"/>
  <c r="E22" i="45"/>
  <c r="D22" i="45"/>
  <c r="C22" i="45"/>
  <c r="B22" i="45"/>
  <c r="A22" i="45"/>
  <c r="H19" i="45"/>
  <c r="G19" i="45"/>
  <c r="F19" i="45"/>
  <c r="E19" i="45"/>
  <c r="D19" i="45"/>
  <c r="C19" i="45"/>
  <c r="B19" i="45"/>
  <c r="A19" i="45"/>
  <c r="H18" i="45"/>
  <c r="G18" i="45"/>
  <c r="F18" i="45"/>
  <c r="E18" i="45"/>
  <c r="D18" i="45"/>
  <c r="C18" i="45"/>
  <c r="B18" i="45"/>
  <c r="A18" i="45"/>
  <c r="H15" i="45"/>
  <c r="G15" i="45"/>
  <c r="F15" i="45"/>
  <c r="E15" i="45"/>
  <c r="D15" i="45"/>
  <c r="C15" i="45"/>
  <c r="B15" i="45"/>
  <c r="A15" i="45"/>
  <c r="H14" i="45"/>
  <c r="G14" i="45"/>
  <c r="F14" i="45"/>
  <c r="E14" i="45"/>
  <c r="D14" i="45"/>
  <c r="C14" i="45"/>
  <c r="B14" i="45"/>
  <c r="A14" i="45"/>
  <c r="H13" i="45"/>
  <c r="G13" i="45"/>
  <c r="F13" i="45"/>
  <c r="E13" i="45"/>
  <c r="D13" i="45"/>
  <c r="C13" i="45"/>
  <c r="B13" i="45"/>
  <c r="A13" i="45"/>
  <c r="H12" i="45"/>
  <c r="G12" i="45"/>
  <c r="F12" i="45"/>
  <c r="E12" i="45"/>
  <c r="D12" i="45"/>
  <c r="C12" i="45"/>
  <c r="B12" i="45"/>
  <c r="A12" i="45"/>
  <c r="H11" i="45"/>
  <c r="G11" i="45"/>
  <c r="F11" i="45"/>
  <c r="E11" i="45"/>
  <c r="D11" i="45"/>
  <c r="C11" i="45"/>
  <c r="B11" i="45"/>
  <c r="A11" i="45"/>
  <c r="H10" i="45"/>
  <c r="G10" i="45"/>
  <c r="F10" i="45"/>
  <c r="E10" i="45"/>
  <c r="D10" i="45"/>
  <c r="C10" i="45"/>
  <c r="B10" i="45"/>
  <c r="A10" i="45"/>
  <c r="H9" i="45"/>
  <c r="G9" i="45"/>
  <c r="F9" i="45"/>
  <c r="E9" i="45"/>
  <c r="D9" i="45"/>
  <c r="C9" i="45"/>
  <c r="B9" i="45"/>
  <c r="A9" i="45"/>
  <c r="H8" i="45"/>
  <c r="G8" i="45"/>
  <c r="F8" i="45"/>
  <c r="E8" i="45"/>
  <c r="D8" i="45"/>
  <c r="C8" i="45"/>
  <c r="B8" i="45"/>
  <c r="A8" i="45"/>
  <c r="H7" i="45"/>
  <c r="G7" i="45"/>
  <c r="F7" i="45"/>
  <c r="E7" i="45"/>
  <c r="D7" i="45"/>
  <c r="C7" i="45"/>
  <c r="B7" i="45"/>
  <c r="A7" i="45"/>
  <c r="H5" i="45"/>
  <c r="G5" i="45"/>
  <c r="F5" i="45"/>
  <c r="E5" i="45"/>
  <c r="D5" i="45"/>
  <c r="C5" i="45"/>
  <c r="B5" i="45"/>
  <c r="A5" i="45"/>
  <c r="E71" i="8"/>
  <c r="H71" i="8"/>
  <c r="G71" i="8"/>
  <c r="F71" i="8"/>
  <c r="D71" i="8"/>
  <c r="C71" i="8"/>
  <c r="E70" i="8"/>
  <c r="H70" i="8"/>
  <c r="G70" i="8"/>
  <c r="F70" i="8"/>
  <c r="D70" i="8"/>
  <c r="C70" i="8"/>
  <c r="E69" i="8"/>
  <c r="H69" i="8"/>
  <c r="G69" i="8"/>
  <c r="F69" i="8"/>
  <c r="D69" i="8"/>
  <c r="C69" i="8"/>
  <c r="E68" i="8"/>
  <c r="H68" i="8"/>
  <c r="G68" i="8"/>
  <c r="F68" i="8"/>
  <c r="D68" i="8"/>
  <c r="C68" i="8"/>
  <c r="E67" i="8"/>
  <c r="H67" i="8"/>
  <c r="G67" i="8"/>
  <c r="F67" i="8"/>
  <c r="D67" i="8"/>
  <c r="C67" i="8"/>
  <c r="E66" i="8"/>
  <c r="H66" i="8"/>
  <c r="G66" i="8"/>
  <c r="F66" i="8"/>
  <c r="D66" i="8"/>
  <c r="C66" i="8"/>
  <c r="E65" i="8"/>
  <c r="H65" i="8"/>
  <c r="G65" i="8"/>
  <c r="F65" i="8"/>
  <c r="D65" i="8"/>
  <c r="C65" i="8"/>
  <c r="E64" i="8"/>
  <c r="H64" i="8"/>
  <c r="G64" i="8"/>
  <c r="F64" i="8"/>
  <c r="D64" i="8"/>
  <c r="C64" i="8"/>
  <c r="E63" i="8"/>
  <c r="H63" i="8"/>
  <c r="G63" i="8"/>
  <c r="F63" i="8"/>
  <c r="D63" i="8"/>
  <c r="C63" i="8"/>
  <c r="E62" i="8"/>
  <c r="H62" i="8"/>
  <c r="G62" i="8"/>
  <c r="F62" i="8"/>
  <c r="D62" i="8"/>
  <c r="C62" i="8"/>
  <c r="E61" i="8"/>
  <c r="H61" i="8"/>
  <c r="G61" i="8"/>
  <c r="F61" i="8"/>
  <c r="D61" i="8"/>
  <c r="C61" i="8"/>
  <c r="E60" i="8"/>
  <c r="H60" i="8"/>
  <c r="G60" i="8"/>
  <c r="F60" i="8"/>
  <c r="D60" i="8"/>
  <c r="C60" i="8"/>
  <c r="E59" i="8"/>
  <c r="H59" i="8"/>
  <c r="G59" i="8"/>
  <c r="F59" i="8"/>
  <c r="D59" i="8"/>
  <c r="C59" i="8"/>
  <c r="E58" i="8"/>
  <c r="H58" i="8"/>
  <c r="G58" i="8"/>
  <c r="F58" i="8"/>
  <c r="D58" i="8"/>
  <c r="C58" i="8"/>
  <c r="E57" i="8"/>
  <c r="H57" i="8"/>
  <c r="G57" i="8"/>
  <c r="F57" i="8"/>
  <c r="D57" i="8"/>
  <c r="C57" i="8"/>
  <c r="E56" i="8"/>
  <c r="H56" i="8"/>
  <c r="G56" i="8"/>
  <c r="F56" i="8"/>
  <c r="D56" i="8"/>
  <c r="C56" i="8"/>
  <c r="E55" i="8"/>
  <c r="H55" i="8"/>
  <c r="G55" i="8"/>
  <c r="F55" i="8"/>
  <c r="D55" i="8"/>
  <c r="C55" i="8"/>
  <c r="E54" i="8"/>
  <c r="H54" i="8"/>
  <c r="G54" i="8"/>
  <c r="F54" i="8"/>
  <c r="D54" i="8"/>
  <c r="C54" i="8"/>
  <c r="E53" i="8"/>
  <c r="H53" i="8"/>
  <c r="G53" i="8"/>
  <c r="F53" i="8"/>
  <c r="D53" i="8"/>
  <c r="C53" i="8"/>
  <c r="E52" i="8"/>
  <c r="H52" i="8"/>
  <c r="G52" i="8"/>
  <c r="F52" i="8"/>
  <c r="D52" i="8"/>
  <c r="C52" i="8"/>
  <c r="E51" i="8"/>
  <c r="H51" i="8"/>
  <c r="G51" i="8"/>
  <c r="F51" i="8"/>
  <c r="D51" i="8"/>
  <c r="C51" i="8"/>
  <c r="E50" i="8"/>
  <c r="H50" i="8"/>
  <c r="G50" i="8"/>
  <c r="F50" i="8"/>
  <c r="D50" i="8"/>
  <c r="C50" i="8"/>
  <c r="E49" i="8"/>
  <c r="H49" i="8"/>
  <c r="G49" i="8"/>
  <c r="F49" i="8"/>
  <c r="D49" i="8"/>
  <c r="C49" i="8"/>
  <c r="E48" i="8"/>
  <c r="H48" i="8"/>
  <c r="G48" i="8"/>
  <c r="F48" i="8"/>
  <c r="D48" i="8"/>
  <c r="C48" i="8"/>
  <c r="E47" i="8"/>
  <c r="H47" i="8"/>
  <c r="G47" i="8"/>
  <c r="F47" i="8"/>
  <c r="D47" i="8"/>
  <c r="C47" i="8"/>
  <c r="E46" i="8"/>
  <c r="H46" i="8"/>
  <c r="G46" i="8"/>
  <c r="F46" i="8"/>
  <c r="D46" i="8"/>
  <c r="C46" i="8"/>
  <c r="E45" i="8"/>
  <c r="H45" i="8"/>
  <c r="G45" i="8"/>
  <c r="F45" i="8"/>
  <c r="D45" i="8"/>
  <c r="C45" i="8"/>
  <c r="E44" i="8"/>
  <c r="H44" i="8"/>
  <c r="G44" i="8"/>
  <c r="F44" i="8"/>
  <c r="D44" i="8"/>
  <c r="C44" i="8"/>
  <c r="E43" i="8"/>
  <c r="H43" i="8"/>
  <c r="G43" i="8"/>
  <c r="F43" i="8"/>
  <c r="D43" i="8"/>
  <c r="C43" i="8"/>
  <c r="E42" i="8"/>
  <c r="H42" i="8"/>
  <c r="G42" i="8"/>
  <c r="F42" i="8"/>
  <c r="D42" i="8"/>
  <c r="C42" i="8"/>
  <c r="E41" i="8"/>
  <c r="H41" i="8"/>
  <c r="G41" i="8"/>
  <c r="F41" i="8"/>
  <c r="D41" i="8"/>
  <c r="C41" i="8"/>
  <c r="E40" i="8"/>
  <c r="H40" i="8"/>
  <c r="G40" i="8"/>
  <c r="F40" i="8"/>
  <c r="D40" i="8"/>
  <c r="C40" i="8"/>
  <c r="E39" i="8"/>
  <c r="H39" i="8"/>
  <c r="G39" i="8"/>
  <c r="F39" i="8"/>
  <c r="D39" i="8"/>
  <c r="C39" i="8"/>
  <c r="E38" i="8"/>
  <c r="H38" i="8"/>
  <c r="G38" i="8"/>
  <c r="F38" i="8"/>
  <c r="D38" i="8"/>
  <c r="C38" i="8"/>
  <c r="E37" i="8"/>
  <c r="H37" i="8"/>
  <c r="G37" i="8"/>
  <c r="F37" i="8"/>
  <c r="D37" i="8"/>
  <c r="C37" i="8"/>
  <c r="E36" i="8"/>
  <c r="H36" i="8"/>
  <c r="G36" i="8"/>
  <c r="F36" i="8"/>
  <c r="D36" i="8"/>
  <c r="C36" i="8"/>
  <c r="E35" i="8"/>
  <c r="H35" i="8"/>
  <c r="G35" i="8"/>
  <c r="F35" i="8"/>
  <c r="D35" i="8"/>
  <c r="C35" i="8"/>
  <c r="E34" i="8"/>
  <c r="H34" i="8"/>
  <c r="G34" i="8"/>
  <c r="F34" i="8"/>
  <c r="D34" i="8"/>
  <c r="C34" i="8"/>
  <c r="E33" i="8"/>
  <c r="H33" i="8"/>
  <c r="G33" i="8"/>
  <c r="F33" i="8"/>
  <c r="D33" i="8"/>
  <c r="C33" i="8"/>
  <c r="E32" i="8"/>
  <c r="H32" i="8"/>
  <c r="G32" i="8"/>
  <c r="F32" i="8"/>
  <c r="D32" i="8"/>
  <c r="C32" i="8"/>
  <c r="E31" i="8"/>
  <c r="H31" i="8"/>
  <c r="G31" i="8"/>
  <c r="F31" i="8"/>
  <c r="D31" i="8"/>
  <c r="C31" i="8"/>
  <c r="E30" i="8"/>
  <c r="H30" i="8"/>
  <c r="G30" i="8"/>
  <c r="F30" i="8"/>
  <c r="D30" i="8"/>
  <c r="C30" i="8"/>
  <c r="E29" i="8"/>
  <c r="H29" i="8"/>
  <c r="G29" i="8"/>
  <c r="F29" i="8"/>
  <c r="D29" i="8"/>
  <c r="C29" i="8"/>
  <c r="E28" i="8"/>
  <c r="H28" i="8"/>
  <c r="G28" i="8"/>
  <c r="F28" i="8"/>
  <c r="D28" i="8"/>
  <c r="C28" i="8"/>
  <c r="E27" i="8"/>
  <c r="H27" i="8"/>
  <c r="G27" i="8"/>
  <c r="F27" i="8"/>
  <c r="D27" i="8"/>
  <c r="C27" i="8"/>
  <c r="E26" i="8"/>
  <c r="H26" i="8"/>
  <c r="G26" i="8"/>
  <c r="F26" i="8"/>
  <c r="D26" i="8"/>
  <c r="C26" i="8"/>
  <c r="E25" i="8"/>
  <c r="H25" i="8"/>
  <c r="G25" i="8"/>
  <c r="F25" i="8"/>
  <c r="D25" i="8"/>
  <c r="C25" i="8"/>
  <c r="E24" i="8"/>
  <c r="H24" i="8"/>
  <c r="G24" i="8"/>
  <c r="F24" i="8"/>
  <c r="D24" i="8"/>
  <c r="C24" i="8"/>
  <c r="E23" i="8"/>
  <c r="H23" i="8"/>
  <c r="G23" i="8"/>
  <c r="F23" i="8"/>
  <c r="D23" i="8"/>
  <c r="C23" i="8"/>
  <c r="E22" i="8"/>
  <c r="H22" i="8"/>
  <c r="G22" i="8"/>
  <c r="F22" i="8"/>
  <c r="D22" i="8"/>
  <c r="C22" i="8"/>
  <c r="E21" i="8"/>
  <c r="H21" i="8"/>
  <c r="G21" i="8"/>
  <c r="F21" i="8"/>
  <c r="D21" i="8"/>
  <c r="C21" i="8"/>
  <c r="E20" i="8"/>
  <c r="H20" i="8"/>
  <c r="G20" i="8"/>
  <c r="F20" i="8"/>
  <c r="D20" i="8"/>
  <c r="C20" i="8"/>
  <c r="E19" i="8"/>
  <c r="H19" i="8"/>
  <c r="G19" i="8"/>
  <c r="F19" i="8"/>
  <c r="D19" i="8"/>
  <c r="C19" i="8"/>
  <c r="E18" i="8"/>
  <c r="H18" i="8"/>
  <c r="G18" i="8"/>
  <c r="F18" i="8"/>
  <c r="D18" i="8"/>
  <c r="C18" i="8"/>
  <c r="E17" i="8"/>
  <c r="H17" i="8"/>
  <c r="G17" i="8"/>
  <c r="F17" i="8"/>
  <c r="D17" i="8"/>
  <c r="C17" i="8"/>
  <c r="E16" i="8"/>
  <c r="H16" i="8"/>
  <c r="G16" i="8"/>
  <c r="F16" i="8"/>
  <c r="D16" i="8"/>
  <c r="C16" i="8"/>
  <c r="E15" i="8"/>
  <c r="H15" i="8"/>
  <c r="G15" i="8"/>
  <c r="F15" i="8"/>
  <c r="D15" i="8"/>
  <c r="C15" i="8"/>
  <c r="E14" i="8"/>
  <c r="H14" i="8"/>
  <c r="G14" i="8"/>
  <c r="F14" i="8"/>
  <c r="D14" i="8"/>
  <c r="C14" i="8"/>
  <c r="E13" i="8"/>
  <c r="H13" i="8"/>
  <c r="G13" i="8"/>
  <c r="F13" i="8"/>
  <c r="D13" i="8"/>
  <c r="C13" i="8"/>
  <c r="E12" i="8"/>
  <c r="H12" i="8"/>
  <c r="G12" i="8"/>
  <c r="F12" i="8"/>
  <c r="D12" i="8"/>
  <c r="C12" i="8"/>
  <c r="E11" i="8"/>
  <c r="H11" i="8"/>
  <c r="G11" i="8"/>
  <c r="F11" i="8"/>
  <c r="D11" i="8"/>
  <c r="C11" i="8"/>
  <c r="E10" i="8"/>
  <c r="H10" i="8"/>
  <c r="G10" i="8"/>
  <c r="F10" i="8"/>
  <c r="D10" i="8"/>
  <c r="C10" i="8"/>
  <c r="E9" i="8"/>
  <c r="H9" i="8"/>
  <c r="G9" i="8"/>
  <c r="F9" i="8"/>
  <c r="D9" i="8"/>
  <c r="C9" i="8"/>
  <c r="E8" i="8"/>
  <c r="H8" i="8"/>
  <c r="G8" i="8"/>
  <c r="F8" i="8"/>
  <c r="D8" i="8"/>
  <c r="C8" i="8"/>
  <c r="E7" i="8"/>
  <c r="H7" i="8"/>
  <c r="G7" i="8"/>
  <c r="F7" i="8"/>
  <c r="D7" i="8"/>
  <c r="C7" i="8"/>
  <c r="E6" i="8"/>
  <c r="H6" i="8"/>
  <c r="G6" i="8"/>
  <c r="F6" i="8"/>
  <c r="D6" i="8"/>
  <c r="C6" i="8"/>
  <c r="E5" i="8"/>
  <c r="H5" i="8"/>
  <c r="G5" i="8"/>
  <c r="F5" i="8"/>
  <c r="D5" i="8"/>
  <c r="C5" i="8"/>
  <c r="E4" i="8"/>
  <c r="H4" i="8"/>
  <c r="G4" i="8"/>
  <c r="F4" i="8"/>
  <c r="D4" i="8"/>
  <c r="C4" i="8"/>
  <c r="E3" i="8"/>
  <c r="H3" i="8"/>
  <c r="G3" i="8"/>
  <c r="F3" i="8"/>
  <c r="D3" i="8"/>
  <c r="C3" i="8"/>
  <c r="E2" i="8"/>
  <c r="H2" i="8"/>
  <c r="G2" i="8"/>
  <c r="F2" i="8"/>
  <c r="D2" i="8"/>
  <c r="C2" i="8"/>
  <c r="E93" i="44"/>
  <c r="D93" i="44"/>
  <c r="C93" i="44"/>
  <c r="B93" i="44"/>
  <c r="A93" i="44"/>
  <c r="E92" i="44"/>
  <c r="D92" i="44"/>
  <c r="C92" i="44"/>
  <c r="B92" i="44"/>
  <c r="A92" i="44"/>
  <c r="E91" i="44"/>
  <c r="D91" i="44"/>
  <c r="C91" i="44"/>
  <c r="B91" i="44"/>
  <c r="A91" i="44"/>
  <c r="E88" i="44"/>
  <c r="D88" i="44"/>
  <c r="C88" i="44"/>
  <c r="B88" i="44"/>
  <c r="A88" i="44"/>
  <c r="E87" i="44"/>
  <c r="D87" i="44"/>
  <c r="C87" i="44"/>
  <c r="B87" i="44"/>
  <c r="A87" i="44"/>
  <c r="E86" i="44"/>
  <c r="D86" i="44"/>
  <c r="C86" i="44"/>
  <c r="B86" i="44"/>
  <c r="A86" i="44"/>
  <c r="E83" i="44"/>
  <c r="D83" i="44"/>
  <c r="C83" i="44"/>
  <c r="B83" i="44"/>
  <c r="A83" i="44"/>
  <c r="E82" i="44"/>
  <c r="D82" i="44"/>
  <c r="C82" i="44"/>
  <c r="B82" i="44"/>
  <c r="A82" i="44"/>
  <c r="E81" i="44"/>
  <c r="D81" i="44"/>
  <c r="C81" i="44"/>
  <c r="B81" i="44"/>
  <c r="A81" i="44"/>
  <c r="E80" i="44"/>
  <c r="D80" i="44"/>
  <c r="C80" i="44"/>
  <c r="B80" i="44"/>
  <c r="A80" i="44"/>
  <c r="E79" i="44"/>
  <c r="D79" i="44"/>
  <c r="C79" i="44"/>
  <c r="B79" i="44"/>
  <c r="A79" i="44"/>
  <c r="E78" i="44"/>
  <c r="D78" i="44"/>
  <c r="C78" i="44"/>
  <c r="B78" i="44"/>
  <c r="A78" i="44"/>
  <c r="E75" i="44"/>
  <c r="D75" i="44"/>
  <c r="C75" i="44"/>
  <c r="B75" i="44"/>
  <c r="A75" i="44"/>
  <c r="E74" i="44"/>
  <c r="D74" i="44"/>
  <c r="C74" i="44"/>
  <c r="B74" i="44"/>
  <c r="A74" i="44"/>
  <c r="E73" i="44"/>
  <c r="D73" i="44"/>
  <c r="C73" i="44"/>
  <c r="B73" i="44"/>
  <c r="A73" i="44"/>
  <c r="E72" i="44"/>
  <c r="D72" i="44"/>
  <c r="C72" i="44"/>
  <c r="B72" i="44"/>
  <c r="A72" i="44"/>
  <c r="E71" i="44"/>
  <c r="D71" i="44"/>
  <c r="C71" i="44"/>
  <c r="B71" i="44"/>
  <c r="A71" i="44"/>
  <c r="E70" i="44"/>
  <c r="D70" i="44"/>
  <c r="C70" i="44"/>
  <c r="B70" i="44"/>
  <c r="A70" i="44"/>
  <c r="E69" i="44"/>
  <c r="D69" i="44"/>
  <c r="C69" i="44"/>
  <c r="B69" i="44"/>
  <c r="A69" i="44"/>
  <c r="E68" i="44"/>
  <c r="D68" i="44"/>
  <c r="C68" i="44"/>
  <c r="B68" i="44"/>
  <c r="A68" i="44"/>
  <c r="E67" i="44"/>
  <c r="D67" i="44"/>
  <c r="C67" i="44"/>
  <c r="B67" i="44"/>
  <c r="A67" i="44"/>
  <c r="E66" i="44"/>
  <c r="D66" i="44"/>
  <c r="C66" i="44"/>
  <c r="B66" i="44"/>
  <c r="A66" i="44"/>
  <c r="E65" i="44"/>
  <c r="D65" i="44"/>
  <c r="C65" i="44"/>
  <c r="B65" i="44"/>
  <c r="A65" i="44"/>
  <c r="E64" i="44"/>
  <c r="D64" i="44"/>
  <c r="C64" i="44"/>
  <c r="B64" i="44"/>
  <c r="A64" i="44"/>
  <c r="E63" i="44"/>
  <c r="D63" i="44"/>
  <c r="C63" i="44"/>
  <c r="B63" i="44"/>
  <c r="A63" i="44"/>
  <c r="E60" i="44"/>
  <c r="D60" i="44"/>
  <c r="C60" i="44"/>
  <c r="B60" i="44"/>
  <c r="A60" i="44"/>
  <c r="E59" i="44"/>
  <c r="D59" i="44"/>
  <c r="C59" i="44"/>
  <c r="B59" i="44"/>
  <c r="A59" i="44"/>
  <c r="E58" i="44"/>
  <c r="D58" i="44"/>
  <c r="C58" i="44"/>
  <c r="B58" i="44"/>
  <c r="A58" i="44"/>
  <c r="E57" i="44"/>
  <c r="D57" i="44"/>
  <c r="C57" i="44"/>
  <c r="B57" i="44"/>
  <c r="A57" i="44"/>
  <c r="E56" i="44"/>
  <c r="D56" i="44"/>
  <c r="C56" i="44"/>
  <c r="B56" i="44"/>
  <c r="A56" i="44"/>
  <c r="E55" i="44"/>
  <c r="D55" i="44"/>
  <c r="C55" i="44"/>
  <c r="B55" i="44"/>
  <c r="A55" i="44"/>
  <c r="E54" i="44"/>
  <c r="D54" i="44"/>
  <c r="C54" i="44"/>
  <c r="B54" i="44"/>
  <c r="A54" i="44"/>
  <c r="E53" i="44"/>
  <c r="D53" i="44"/>
  <c r="C53" i="44"/>
  <c r="B53" i="44"/>
  <c r="A53" i="44"/>
  <c r="E52" i="44"/>
  <c r="D52" i="44"/>
  <c r="C52" i="44"/>
  <c r="B52" i="44"/>
  <c r="A52" i="44"/>
  <c r="E51" i="44"/>
  <c r="D51" i="44"/>
  <c r="C51" i="44"/>
  <c r="B51" i="44"/>
  <c r="A51" i="44"/>
  <c r="E50" i="44"/>
  <c r="D50" i="44"/>
  <c r="C50" i="44"/>
  <c r="B50" i="44"/>
  <c r="A50" i="44"/>
  <c r="E49" i="44"/>
  <c r="D49" i="44"/>
  <c r="C49" i="44"/>
  <c r="B49" i="44"/>
  <c r="A49" i="44"/>
  <c r="E48" i="44"/>
  <c r="D48" i="44"/>
  <c r="C48" i="44"/>
  <c r="B48" i="44"/>
  <c r="A48" i="44"/>
  <c r="E45" i="44"/>
  <c r="D45" i="44"/>
  <c r="C45" i="44"/>
  <c r="B45" i="44"/>
  <c r="A45" i="44"/>
  <c r="E44" i="44"/>
  <c r="D44" i="44"/>
  <c r="C44" i="44"/>
  <c r="B44" i="44"/>
  <c r="A44" i="44"/>
  <c r="E43" i="44"/>
  <c r="D43" i="44"/>
  <c r="C43" i="44"/>
  <c r="B43" i="44"/>
  <c r="A43" i="44"/>
  <c r="E42" i="44"/>
  <c r="D42" i="44"/>
  <c r="C42" i="44"/>
  <c r="B42" i="44"/>
  <c r="A42" i="44"/>
  <c r="E41" i="44"/>
  <c r="D41" i="44"/>
  <c r="C41" i="44"/>
  <c r="B41" i="44"/>
  <c r="A41" i="44"/>
  <c r="E40" i="44"/>
  <c r="D40" i="44"/>
  <c r="C40" i="44"/>
  <c r="B40" i="44"/>
  <c r="A40" i="44"/>
  <c r="E39" i="44"/>
  <c r="D39" i="44"/>
  <c r="C39" i="44"/>
  <c r="B39" i="44"/>
  <c r="A39" i="44"/>
  <c r="E38" i="44"/>
  <c r="D38" i="44"/>
  <c r="C38" i="44"/>
  <c r="B38" i="44"/>
  <c r="A38" i="44"/>
  <c r="E37" i="44"/>
  <c r="D37" i="44"/>
  <c r="C37" i="44"/>
  <c r="B37" i="44"/>
  <c r="A37" i="44"/>
  <c r="E36" i="44"/>
  <c r="D36" i="44"/>
  <c r="C36" i="44"/>
  <c r="B36" i="44"/>
  <c r="A36" i="44"/>
  <c r="E35" i="44"/>
  <c r="D35" i="44"/>
  <c r="C35" i="44"/>
  <c r="B35" i="44"/>
  <c r="A35" i="44"/>
  <c r="E32" i="44"/>
  <c r="D32" i="44"/>
  <c r="C32" i="44"/>
  <c r="B32" i="44"/>
  <c r="A32" i="44"/>
  <c r="E31" i="44"/>
  <c r="D31" i="44"/>
  <c r="C31" i="44"/>
  <c r="B31" i="44"/>
  <c r="A31" i="44"/>
  <c r="E30" i="44"/>
  <c r="D30" i="44"/>
  <c r="C30" i="44"/>
  <c r="B30" i="44"/>
  <c r="A30" i="44"/>
  <c r="E29" i="44"/>
  <c r="D29" i="44"/>
  <c r="C29" i="44"/>
  <c r="B29" i="44"/>
  <c r="A29" i="44"/>
  <c r="E28" i="44"/>
  <c r="D28" i="44"/>
  <c r="C28" i="44"/>
  <c r="B28" i="44"/>
  <c r="A28" i="44"/>
  <c r="E27" i="44"/>
  <c r="D27" i="44"/>
  <c r="C27" i="44"/>
  <c r="B27" i="44"/>
  <c r="A27" i="44"/>
  <c r="E26" i="44"/>
  <c r="D26" i="44"/>
  <c r="C26" i="44"/>
  <c r="B26" i="44"/>
  <c r="A26" i="44"/>
  <c r="E25" i="44"/>
  <c r="D25" i="44"/>
  <c r="C25" i="44"/>
  <c r="B25" i="44"/>
  <c r="A25" i="44"/>
  <c r="E24" i="44"/>
  <c r="D24" i="44"/>
  <c r="C24" i="44"/>
  <c r="B24" i="44"/>
  <c r="A24" i="44"/>
  <c r="E23" i="44"/>
  <c r="D23" i="44"/>
  <c r="C23" i="44"/>
  <c r="B23" i="44"/>
  <c r="A23" i="44"/>
  <c r="E22" i="44"/>
  <c r="D22" i="44"/>
  <c r="C22" i="44"/>
  <c r="B22" i="44"/>
  <c r="A22" i="44"/>
  <c r="E19" i="44"/>
  <c r="D19" i="44"/>
  <c r="C19" i="44"/>
  <c r="B19" i="44"/>
  <c r="A19" i="44"/>
  <c r="E18" i="44"/>
  <c r="D18" i="44"/>
  <c r="C18" i="44"/>
  <c r="B18" i="44"/>
  <c r="A18" i="44"/>
  <c r="E15" i="44"/>
  <c r="D15" i="44"/>
  <c r="C15" i="44"/>
  <c r="B15" i="44"/>
  <c r="A15" i="44"/>
  <c r="E14" i="44"/>
  <c r="D14" i="44"/>
  <c r="C14" i="44"/>
  <c r="B14" i="44"/>
  <c r="A14" i="44"/>
  <c r="E13" i="44"/>
  <c r="D13" i="44"/>
  <c r="C13" i="44"/>
  <c r="B13" i="44"/>
  <c r="A13" i="44"/>
  <c r="E12" i="44"/>
  <c r="D12" i="44"/>
  <c r="C12" i="44"/>
  <c r="B12" i="44"/>
  <c r="A12" i="44"/>
  <c r="E11" i="44"/>
  <c r="D11" i="44"/>
  <c r="C11" i="44"/>
  <c r="B11" i="44"/>
  <c r="A11" i="44"/>
  <c r="E10" i="44"/>
  <c r="D10" i="44"/>
  <c r="C10" i="44"/>
  <c r="B10" i="44"/>
  <c r="A10" i="44"/>
  <c r="E9" i="44"/>
  <c r="D9" i="44"/>
  <c r="C9" i="44"/>
  <c r="B9" i="44"/>
  <c r="A9" i="44"/>
  <c r="E8" i="44"/>
  <c r="D8" i="44"/>
  <c r="C8" i="44"/>
  <c r="B8" i="44"/>
  <c r="A8" i="44"/>
  <c r="E7" i="44"/>
  <c r="D7" i="44"/>
  <c r="C7" i="44"/>
  <c r="B7" i="44"/>
  <c r="A7" i="44"/>
  <c r="E5" i="44"/>
  <c r="D5" i="44"/>
  <c r="C5" i="44"/>
  <c r="B5" i="44"/>
  <c r="A5" i="44"/>
  <c r="F10" i="7"/>
  <c r="F9" i="7"/>
  <c r="F60" i="7"/>
  <c r="F23" i="7"/>
  <c r="F59" i="7"/>
  <c r="F70" i="7"/>
  <c r="F8" i="7"/>
  <c r="F58" i="7"/>
  <c r="F47" i="7"/>
  <c r="F57" i="7"/>
  <c r="F69" i="7"/>
  <c r="F46" i="7"/>
  <c r="F7" i="7"/>
  <c r="F66" i="7"/>
  <c r="F45" i="7"/>
  <c r="F56" i="7"/>
  <c r="F12" i="7"/>
  <c r="F34" i="7"/>
  <c r="F65" i="7"/>
  <c r="F33" i="7"/>
  <c r="F44" i="7"/>
  <c r="F22" i="7"/>
  <c r="D73" i="4"/>
  <c r="C73" i="4"/>
  <c r="F64" i="7"/>
  <c r="F32" i="7"/>
  <c r="F6" i="7"/>
  <c r="F5" i="7"/>
  <c r="F68" i="7"/>
  <c r="F43" i="7"/>
  <c r="F31" i="7"/>
  <c r="F30" i="7"/>
  <c r="F42" i="7"/>
  <c r="F21" i="7"/>
  <c r="F72" i="7"/>
  <c r="F29" i="7"/>
  <c r="F20" i="7"/>
  <c r="F41" i="7"/>
  <c r="F19" i="7"/>
  <c r="F63" i="7"/>
  <c r="F28" i="7"/>
  <c r="F62" i="7"/>
  <c r="F40" i="7"/>
  <c r="F39" i="7"/>
  <c r="F18" i="7"/>
  <c r="F27" i="7"/>
  <c r="F17" i="7"/>
  <c r="F4" i="7"/>
  <c r="F26" i="7"/>
  <c r="D248" i="4"/>
  <c r="C248" i="4"/>
  <c r="F3" i="7"/>
  <c r="F16" i="7"/>
  <c r="D292" i="4"/>
  <c r="C292" i="4"/>
  <c r="F55" i="7"/>
  <c r="F54" i="7"/>
  <c r="F25" i="7"/>
  <c r="F15" i="7"/>
  <c r="F53" i="7"/>
  <c r="F2" i="7"/>
  <c r="F24" i="7"/>
  <c r="F52" i="7"/>
  <c r="F61" i="7"/>
  <c r="F51" i="7"/>
  <c r="F38" i="7"/>
  <c r="F71" i="7"/>
  <c r="F67" i="7"/>
  <c r="F37" i="7"/>
  <c r="F50" i="7" l="1"/>
  <c r="F49" i="7" l="1"/>
  <c r="F48" i="7"/>
  <c r="F36" i="7"/>
  <c r="F35" i="7"/>
  <c r="F14" i="7" l="1"/>
  <c r="F13" i="7"/>
  <c r="F11" i="7"/>
  <c r="D64" i="4" l="1"/>
  <c r="D129" i="4"/>
  <c r="D182" i="4"/>
  <c r="D214" i="4"/>
  <c r="D246" i="4"/>
  <c r="D279" i="4"/>
  <c r="D312" i="4"/>
  <c r="D344" i="4"/>
  <c r="D376" i="4"/>
  <c r="D409" i="4"/>
  <c r="D435" i="4"/>
  <c r="D451" i="4"/>
  <c r="D467" i="4"/>
  <c r="D483" i="4"/>
  <c r="D499" i="4"/>
  <c r="D515" i="4"/>
  <c r="D531" i="4"/>
  <c r="D547" i="4"/>
  <c r="D563" i="4"/>
  <c r="D579" i="4"/>
  <c r="D595" i="4"/>
  <c r="D605" i="4"/>
  <c r="D613" i="4"/>
  <c r="D621" i="4"/>
  <c r="D629" i="4"/>
  <c r="C386"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D16" i="4" l="1"/>
  <c r="D633" i="4"/>
  <c r="D625" i="4"/>
  <c r="D617" i="4"/>
  <c r="D609" i="4"/>
  <c r="D601" i="4"/>
  <c r="D587" i="4"/>
  <c r="D571" i="4"/>
  <c r="D555" i="4"/>
  <c r="D539" i="4"/>
  <c r="D523" i="4"/>
  <c r="D507" i="4"/>
  <c r="D491" i="4"/>
  <c r="D475" i="4"/>
  <c r="D459" i="4"/>
  <c r="D443" i="4"/>
  <c r="D425" i="4"/>
  <c r="D393" i="4"/>
  <c r="D360" i="4"/>
  <c r="D328" i="4"/>
  <c r="D296" i="4"/>
  <c r="D263" i="4"/>
  <c r="D230" i="4"/>
  <c r="D198" i="4"/>
  <c r="D161" i="4"/>
  <c r="D97" i="4"/>
  <c r="D32" i="4"/>
  <c r="D631" i="4"/>
  <c r="D627" i="4"/>
  <c r="D623" i="4"/>
  <c r="D619" i="4"/>
  <c r="D615" i="4"/>
  <c r="D611" i="4"/>
  <c r="D607" i="4"/>
  <c r="D603" i="4"/>
  <c r="D599" i="4"/>
  <c r="D591" i="4"/>
  <c r="D583" i="4"/>
  <c r="D575" i="4"/>
  <c r="D567" i="4"/>
  <c r="D559" i="4"/>
  <c r="D551" i="4"/>
  <c r="D543" i="4"/>
  <c r="D535" i="4"/>
  <c r="D527" i="4"/>
  <c r="D519" i="4"/>
  <c r="D511" i="4"/>
  <c r="D503" i="4"/>
  <c r="D495" i="4"/>
  <c r="D487" i="4"/>
  <c r="D479" i="4"/>
  <c r="D471" i="4"/>
  <c r="D463" i="4"/>
  <c r="D455" i="4"/>
  <c r="D447" i="4"/>
  <c r="D439" i="4"/>
  <c r="D431" i="4"/>
  <c r="D417" i="4"/>
  <c r="D401" i="4"/>
  <c r="D384" i="4"/>
  <c r="D368" i="4"/>
  <c r="D352" i="4"/>
  <c r="D336" i="4"/>
  <c r="D320" i="4"/>
  <c r="D304" i="4"/>
  <c r="D287" i="4"/>
  <c r="D271" i="4"/>
  <c r="D255" i="4"/>
  <c r="D238" i="4"/>
  <c r="D222" i="4"/>
  <c r="D206" i="4"/>
  <c r="D190" i="4"/>
  <c r="D174" i="4"/>
  <c r="D145" i="4"/>
  <c r="D113" i="4"/>
  <c r="D81" i="4"/>
  <c r="D48" i="4"/>
  <c r="D8" i="4"/>
  <c r="D24" i="4"/>
  <c r="D40" i="4"/>
  <c r="D56" i="4"/>
  <c r="D72" i="4"/>
  <c r="D89" i="4"/>
  <c r="D105" i="4"/>
  <c r="D121" i="4"/>
  <c r="D137" i="4"/>
  <c r="D153" i="4"/>
  <c r="D169" i="4"/>
  <c r="D178" i="4"/>
  <c r="D186" i="4"/>
  <c r="D194" i="4"/>
  <c r="D202" i="4"/>
  <c r="D210" i="4"/>
  <c r="D218" i="4"/>
  <c r="D226" i="4"/>
  <c r="D234" i="4"/>
  <c r="D242" i="4"/>
  <c r="D251" i="4"/>
  <c r="D259" i="4"/>
  <c r="D267" i="4"/>
  <c r="D275" i="4"/>
  <c r="D283" i="4"/>
  <c r="D291" i="4"/>
  <c r="D300" i="4"/>
  <c r="D308" i="4"/>
  <c r="D316" i="4"/>
  <c r="D324" i="4"/>
  <c r="D332" i="4"/>
  <c r="D340" i="4"/>
  <c r="D348" i="4"/>
  <c r="D356" i="4"/>
  <c r="D364" i="4"/>
  <c r="D372" i="4"/>
  <c r="D380" i="4"/>
  <c r="D389" i="4"/>
  <c r="D397" i="4"/>
  <c r="D405" i="4"/>
  <c r="D413" i="4"/>
  <c r="D421" i="4"/>
  <c r="D429" i="4"/>
  <c r="D433" i="4"/>
  <c r="D437" i="4"/>
  <c r="D441" i="4"/>
  <c r="D445" i="4"/>
  <c r="D449" i="4"/>
  <c r="D453" i="4"/>
  <c r="D457" i="4"/>
  <c r="D461" i="4"/>
  <c r="D465" i="4"/>
  <c r="D469" i="4"/>
  <c r="D473" i="4"/>
  <c r="D477" i="4"/>
  <c r="D481" i="4"/>
  <c r="D485" i="4"/>
  <c r="D489" i="4"/>
  <c r="D493" i="4"/>
  <c r="D497" i="4"/>
  <c r="D501" i="4"/>
  <c r="D505" i="4"/>
  <c r="D509" i="4"/>
  <c r="D513" i="4"/>
  <c r="D517" i="4"/>
  <c r="D521" i="4"/>
  <c r="D525" i="4"/>
  <c r="D529" i="4"/>
  <c r="D533" i="4"/>
  <c r="D537" i="4"/>
  <c r="D541" i="4"/>
  <c r="D545" i="4"/>
  <c r="D549" i="4"/>
  <c r="D553" i="4"/>
  <c r="D557" i="4"/>
  <c r="D561" i="4"/>
  <c r="D565" i="4"/>
  <c r="D569" i="4"/>
  <c r="D573" i="4"/>
  <c r="D577" i="4"/>
  <c r="D581" i="4"/>
  <c r="D585" i="4"/>
  <c r="D589" i="4"/>
  <c r="D593" i="4"/>
  <c r="D597" i="4"/>
  <c r="D386" i="4"/>
  <c r="D3" i="4"/>
  <c r="D5" i="4"/>
  <c r="D7" i="4"/>
  <c r="D9" i="4"/>
  <c r="D11" i="4"/>
  <c r="D13" i="4"/>
  <c r="D15" i="4"/>
  <c r="D17" i="4"/>
  <c r="D19" i="4"/>
  <c r="D21" i="4"/>
  <c r="D23" i="4"/>
  <c r="D25" i="4"/>
  <c r="D27" i="4"/>
  <c r="D29" i="4"/>
  <c r="D31" i="4"/>
  <c r="D33" i="4"/>
  <c r="D35" i="4"/>
  <c r="D37" i="4"/>
  <c r="D39" i="4"/>
  <c r="D41" i="4"/>
  <c r="D43" i="4"/>
  <c r="D45" i="4"/>
  <c r="D47" i="4"/>
  <c r="D49" i="4"/>
  <c r="D51" i="4"/>
  <c r="D53" i="4"/>
  <c r="D55" i="4"/>
  <c r="D57" i="4"/>
  <c r="D59" i="4"/>
  <c r="D61" i="4"/>
  <c r="D63" i="4"/>
  <c r="D65" i="4"/>
  <c r="D67" i="4"/>
  <c r="D69" i="4"/>
  <c r="D71" i="4"/>
  <c r="D74" i="4"/>
  <c r="D76" i="4"/>
  <c r="D78" i="4"/>
  <c r="D80" i="4"/>
  <c r="D82" i="4"/>
  <c r="D84" i="4"/>
  <c r="D86" i="4"/>
  <c r="D88" i="4"/>
  <c r="D90" i="4"/>
  <c r="D92" i="4"/>
  <c r="D94" i="4"/>
  <c r="D96" i="4"/>
  <c r="D98" i="4"/>
  <c r="D100" i="4"/>
  <c r="D102" i="4"/>
  <c r="D104" i="4"/>
  <c r="D106" i="4"/>
  <c r="D108" i="4"/>
  <c r="D110" i="4"/>
  <c r="D112" i="4"/>
  <c r="D114" i="4"/>
  <c r="D116" i="4"/>
  <c r="D118" i="4"/>
  <c r="D120" i="4"/>
  <c r="D122" i="4"/>
  <c r="D124" i="4"/>
  <c r="D126" i="4"/>
  <c r="D128" i="4"/>
  <c r="D130" i="4"/>
  <c r="D132" i="4"/>
  <c r="D134" i="4"/>
  <c r="D136" i="4"/>
  <c r="D138" i="4"/>
  <c r="D140" i="4"/>
  <c r="D142" i="4"/>
  <c r="D144" i="4"/>
  <c r="D146" i="4"/>
  <c r="D148" i="4"/>
  <c r="D150" i="4"/>
  <c r="D152" i="4"/>
  <c r="D154" i="4"/>
  <c r="D156" i="4"/>
  <c r="D158" i="4"/>
  <c r="D160" i="4"/>
  <c r="D162" i="4"/>
  <c r="D164" i="4"/>
  <c r="D166" i="4"/>
  <c r="D168" i="4"/>
  <c r="D170" i="4"/>
  <c r="D2" i="4"/>
  <c r="D6" i="4"/>
  <c r="D10" i="4"/>
  <c r="D14" i="4"/>
  <c r="D18" i="4"/>
  <c r="D22" i="4"/>
  <c r="D26" i="4"/>
  <c r="D30" i="4"/>
  <c r="D34" i="4"/>
  <c r="D38" i="4"/>
  <c r="D42" i="4"/>
  <c r="D46" i="4"/>
  <c r="D50" i="4"/>
  <c r="D54" i="4"/>
  <c r="D58" i="4"/>
  <c r="D62" i="4"/>
  <c r="D66" i="4"/>
  <c r="D70" i="4"/>
  <c r="D75" i="4"/>
  <c r="D79" i="4"/>
  <c r="D83" i="4"/>
  <c r="D87" i="4"/>
  <c r="D91" i="4"/>
  <c r="D95" i="4"/>
  <c r="D99" i="4"/>
  <c r="D103" i="4"/>
  <c r="D107" i="4"/>
  <c r="D111" i="4"/>
  <c r="D115" i="4"/>
  <c r="D119" i="4"/>
  <c r="D123" i="4"/>
  <c r="D127" i="4"/>
  <c r="D131" i="4"/>
  <c r="D135" i="4"/>
  <c r="D139" i="4"/>
  <c r="D143" i="4"/>
  <c r="D147" i="4"/>
  <c r="D151" i="4"/>
  <c r="D155" i="4"/>
  <c r="D159" i="4"/>
  <c r="D163" i="4"/>
  <c r="D167" i="4"/>
  <c r="D171" i="4"/>
  <c r="D173" i="4"/>
  <c r="D175" i="4"/>
  <c r="D177" i="4"/>
  <c r="D179" i="4"/>
  <c r="D181" i="4"/>
  <c r="D183" i="4"/>
  <c r="D185" i="4"/>
  <c r="D187" i="4"/>
  <c r="D189" i="4"/>
  <c r="D191" i="4"/>
  <c r="D193" i="4"/>
  <c r="D195" i="4"/>
  <c r="D197" i="4"/>
  <c r="D199" i="4"/>
  <c r="D201" i="4"/>
  <c r="D203" i="4"/>
  <c r="D205" i="4"/>
  <c r="D207" i="4"/>
  <c r="D209" i="4"/>
  <c r="D211" i="4"/>
  <c r="D213" i="4"/>
  <c r="D215" i="4"/>
  <c r="D217" i="4"/>
  <c r="D219" i="4"/>
  <c r="D221" i="4"/>
  <c r="D223" i="4"/>
  <c r="D225" i="4"/>
  <c r="D227" i="4"/>
  <c r="D229" i="4"/>
  <c r="D231" i="4"/>
  <c r="D233" i="4"/>
  <c r="D235" i="4"/>
  <c r="D237" i="4"/>
  <c r="D239" i="4"/>
  <c r="D241" i="4"/>
  <c r="D243" i="4"/>
  <c r="D245" i="4"/>
  <c r="D247" i="4"/>
  <c r="D250" i="4"/>
  <c r="D252" i="4"/>
  <c r="D254" i="4"/>
  <c r="D256" i="4"/>
  <c r="D258" i="4"/>
  <c r="D260" i="4"/>
  <c r="D262" i="4"/>
  <c r="D264" i="4"/>
  <c r="D266" i="4"/>
  <c r="D268" i="4"/>
  <c r="D270" i="4"/>
  <c r="D272" i="4"/>
  <c r="D274" i="4"/>
  <c r="D276" i="4"/>
  <c r="D278" i="4"/>
  <c r="D280" i="4"/>
  <c r="D282" i="4"/>
  <c r="D284" i="4"/>
  <c r="D286" i="4"/>
  <c r="D288" i="4"/>
  <c r="D290" i="4"/>
  <c r="D293" i="4"/>
  <c r="D295" i="4"/>
  <c r="D297" i="4"/>
  <c r="D299" i="4"/>
  <c r="D301" i="4"/>
  <c r="D303" i="4"/>
  <c r="D305" i="4"/>
  <c r="D307" i="4"/>
  <c r="D309" i="4"/>
  <c r="D311" i="4"/>
  <c r="D313" i="4"/>
  <c r="D315" i="4"/>
  <c r="D317" i="4"/>
  <c r="D319" i="4"/>
  <c r="D321" i="4"/>
  <c r="D323" i="4"/>
  <c r="D325" i="4"/>
  <c r="D327" i="4"/>
  <c r="D329" i="4"/>
  <c r="D331" i="4"/>
  <c r="D333" i="4"/>
  <c r="D335" i="4"/>
  <c r="D337" i="4"/>
  <c r="D339" i="4"/>
  <c r="D341" i="4"/>
  <c r="D343" i="4"/>
  <c r="D345" i="4"/>
  <c r="D347" i="4"/>
  <c r="D349" i="4"/>
  <c r="D351" i="4"/>
  <c r="D353" i="4"/>
  <c r="D355" i="4"/>
  <c r="D357" i="4"/>
  <c r="D359" i="4"/>
  <c r="D361" i="4"/>
  <c r="D363" i="4"/>
  <c r="D365" i="4"/>
  <c r="D367" i="4"/>
  <c r="D369" i="4"/>
  <c r="D371" i="4"/>
  <c r="D373" i="4"/>
  <c r="D375" i="4"/>
  <c r="D377" i="4"/>
  <c r="D379" i="4"/>
  <c r="D381" i="4"/>
  <c r="D383" i="4"/>
  <c r="D385" i="4"/>
  <c r="D388" i="4"/>
  <c r="D390" i="4"/>
  <c r="D392" i="4"/>
  <c r="D394" i="4"/>
  <c r="D396" i="4"/>
  <c r="D398" i="4"/>
  <c r="D400" i="4"/>
  <c r="D402" i="4"/>
  <c r="D404" i="4"/>
  <c r="D406" i="4"/>
  <c r="D408" i="4"/>
  <c r="D410" i="4"/>
  <c r="D412" i="4"/>
  <c r="D414" i="4"/>
  <c r="D416" i="4"/>
  <c r="D418" i="4"/>
  <c r="D420" i="4"/>
  <c r="D422" i="4"/>
  <c r="D424" i="4"/>
  <c r="D426" i="4"/>
  <c r="D428" i="4"/>
  <c r="D632" i="4"/>
  <c r="D630" i="4"/>
  <c r="D628" i="4"/>
  <c r="D626" i="4"/>
  <c r="D624" i="4"/>
  <c r="D622" i="4"/>
  <c r="D620" i="4"/>
  <c r="D618" i="4"/>
  <c r="D616" i="4"/>
  <c r="D614" i="4"/>
  <c r="D612" i="4"/>
  <c r="D610" i="4"/>
  <c r="D608" i="4"/>
  <c r="D606" i="4"/>
  <c r="D604" i="4"/>
  <c r="D602" i="4"/>
  <c r="D600" i="4"/>
  <c r="D598" i="4"/>
  <c r="D596" i="4"/>
  <c r="D594" i="4"/>
  <c r="D592" i="4"/>
  <c r="D590" i="4"/>
  <c r="D588" i="4"/>
  <c r="D586" i="4"/>
  <c r="D584" i="4"/>
  <c r="D582" i="4"/>
  <c r="D580" i="4"/>
  <c r="D578" i="4"/>
  <c r="D576" i="4"/>
  <c r="D574" i="4"/>
  <c r="D572" i="4"/>
  <c r="D570" i="4"/>
  <c r="D568" i="4"/>
  <c r="D566" i="4"/>
  <c r="D564" i="4"/>
  <c r="D562" i="4"/>
  <c r="D560" i="4"/>
  <c r="D558" i="4"/>
  <c r="D556" i="4"/>
  <c r="D554" i="4"/>
  <c r="D552" i="4"/>
  <c r="D550" i="4"/>
  <c r="D548" i="4"/>
  <c r="D546" i="4"/>
  <c r="D544" i="4"/>
  <c r="D542" i="4"/>
  <c r="D540" i="4"/>
  <c r="D538" i="4"/>
  <c r="D536" i="4"/>
  <c r="D534" i="4"/>
  <c r="D532" i="4"/>
  <c r="D530" i="4"/>
  <c r="D528" i="4"/>
  <c r="D526" i="4"/>
  <c r="D524" i="4"/>
  <c r="D522" i="4"/>
  <c r="D520" i="4"/>
  <c r="D518" i="4"/>
  <c r="D516" i="4"/>
  <c r="D514" i="4"/>
  <c r="D512" i="4"/>
  <c r="D510" i="4"/>
  <c r="D508" i="4"/>
  <c r="D506" i="4"/>
  <c r="D504" i="4"/>
  <c r="D502" i="4"/>
  <c r="D500" i="4"/>
  <c r="D498" i="4"/>
  <c r="D496" i="4"/>
  <c r="D494" i="4"/>
  <c r="D492" i="4"/>
  <c r="D490" i="4"/>
  <c r="D488" i="4"/>
  <c r="D486" i="4"/>
  <c r="D484" i="4"/>
  <c r="D482" i="4"/>
  <c r="D480" i="4"/>
  <c r="D478" i="4"/>
  <c r="D476" i="4"/>
  <c r="D474" i="4"/>
  <c r="D472" i="4"/>
  <c r="D470" i="4"/>
  <c r="D468" i="4"/>
  <c r="D466" i="4"/>
  <c r="D464" i="4"/>
  <c r="D462" i="4"/>
  <c r="D460" i="4"/>
  <c r="D458" i="4"/>
  <c r="D456" i="4"/>
  <c r="D454" i="4"/>
  <c r="D452" i="4"/>
  <c r="D450" i="4"/>
  <c r="D448" i="4"/>
  <c r="D446" i="4"/>
  <c r="D444" i="4"/>
  <c r="D442" i="4"/>
  <c r="D440" i="4"/>
  <c r="D438" i="4"/>
  <c r="D436" i="4"/>
  <c r="D434" i="4"/>
  <c r="D432" i="4"/>
  <c r="D430" i="4"/>
  <c r="D427" i="4"/>
  <c r="D423" i="4"/>
  <c r="D419" i="4"/>
  <c r="D415" i="4"/>
  <c r="D411" i="4"/>
  <c r="D407" i="4"/>
  <c r="D403" i="4"/>
  <c r="D399" i="4"/>
  <c r="D395" i="4"/>
  <c r="D391" i="4"/>
  <c r="D387" i="4"/>
  <c r="D382" i="4"/>
  <c r="D378" i="4"/>
  <c r="D374" i="4"/>
  <c r="D370" i="4"/>
  <c r="D366" i="4"/>
  <c r="D362" i="4"/>
  <c r="D358" i="4"/>
  <c r="D354" i="4"/>
  <c r="D350" i="4"/>
  <c r="D346" i="4"/>
  <c r="D342" i="4"/>
  <c r="D338" i="4"/>
  <c r="D334" i="4"/>
  <c r="D330" i="4"/>
  <c r="D326" i="4"/>
  <c r="D322" i="4"/>
  <c r="D318" i="4"/>
  <c r="D314" i="4"/>
  <c r="D310" i="4"/>
  <c r="D306" i="4"/>
  <c r="D302" i="4"/>
  <c r="D298" i="4"/>
  <c r="D294" i="4"/>
  <c r="D289" i="4"/>
  <c r="D285" i="4"/>
  <c r="D281" i="4"/>
  <c r="D277" i="4"/>
  <c r="D273" i="4"/>
  <c r="D269" i="4"/>
  <c r="D265" i="4"/>
  <c r="D261" i="4"/>
  <c r="D257" i="4"/>
  <c r="D253" i="4"/>
  <c r="D249" i="4"/>
  <c r="D244" i="4"/>
  <c r="D240" i="4"/>
  <c r="D236" i="4"/>
  <c r="D232" i="4"/>
  <c r="D228" i="4"/>
  <c r="D224" i="4"/>
  <c r="D220" i="4"/>
  <c r="D216" i="4"/>
  <c r="D212" i="4"/>
  <c r="D208" i="4"/>
  <c r="D204" i="4"/>
  <c r="D200" i="4"/>
  <c r="D196" i="4"/>
  <c r="D192" i="4"/>
  <c r="D188" i="4"/>
  <c r="D184" i="4"/>
  <c r="D180" i="4"/>
  <c r="D176" i="4"/>
  <c r="D172" i="4"/>
  <c r="D165" i="4"/>
  <c r="D157" i="4"/>
  <c r="D149" i="4"/>
  <c r="D141" i="4"/>
  <c r="D133" i="4"/>
  <c r="D125" i="4"/>
  <c r="D117" i="4"/>
  <c r="D109" i="4"/>
  <c r="D101" i="4"/>
  <c r="D93" i="4"/>
  <c r="D85" i="4"/>
  <c r="D77" i="4"/>
  <c r="D68" i="4"/>
  <c r="D60" i="4"/>
  <c r="D52" i="4"/>
  <c r="D44" i="4"/>
  <c r="D36" i="4"/>
  <c r="D28" i="4"/>
  <c r="D20" i="4"/>
  <c r="D12" i="4"/>
  <c r="D4" i="4"/>
</calcChain>
</file>

<file path=xl/comments1.xml><?xml version="1.0" encoding="utf-8"?>
<comments xmlns="http://schemas.openxmlformats.org/spreadsheetml/2006/main">
  <authors>
    <author>Valerio</author>
  </authors>
  <commentList>
    <comment ref="A1" authorId="0" shapeId="0">
      <text>
        <r>
          <rPr>
            <b/>
            <sz val="9"/>
            <color indexed="81"/>
            <rFont val="Tahoma"/>
            <charset val="1"/>
          </rPr>
          <t>Valerio:</t>
        </r>
        <r>
          <rPr>
            <sz val="9"/>
            <color indexed="81"/>
            <rFont val="Tahoma"/>
            <charset val="1"/>
          </rPr>
          <t xml:space="preserve">
Ricordare di importare le
Società dall' Archivio prima di inziare a iscrivere
i concorrenti</t>
        </r>
      </text>
    </comment>
  </commentList>
</comments>
</file>

<file path=xl/comments2.xml><?xml version="1.0" encoding="utf-8"?>
<comments xmlns="http://schemas.openxmlformats.org/spreadsheetml/2006/main">
  <authors>
    <author>User name placeholder</author>
  </authors>
  <commentList>
    <comment ref="B1" authorId="0" shape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shape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uthor>
    <author>Valerio</author>
    <author>stefano</author>
  </authors>
  <commentList>
    <comment ref="J2" authorId="0" shapeId="0">
      <text>
        <r>
          <rPr>
            <sz val="8"/>
            <color indexed="81"/>
            <rFont val="Tahoma"/>
            <family val="2"/>
          </rPr>
          <t>La colonna ' J ' si riferisce al foglio stampa, non a quello di origine</t>
        </r>
      </text>
    </comment>
    <comment ref="E3" authorId="1" shapeId="0">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3" authorId="1" shapeId="0">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4" authorId="1" shapeId="0">
      <text>
        <r>
          <rPr>
            <b/>
            <sz val="8"/>
            <color indexed="81"/>
            <rFont val="Tahoma"/>
            <family val="2"/>
          </rPr>
          <t>User name placeholder:</t>
        </r>
        <r>
          <rPr>
            <sz val="8"/>
            <color indexed="81"/>
            <rFont val="Tahoma"/>
            <family val="2"/>
          </rPr>
          <t xml:space="preserve">
Vale la stessa regola della cella E5</t>
        </r>
      </text>
    </comment>
    <comment ref="I4" authorId="1" shapeId="0">
      <text>
        <r>
          <rPr>
            <b/>
            <sz val="8"/>
            <color indexed="81"/>
            <rFont val="Tahoma"/>
            <family val="2"/>
          </rPr>
          <t>User name placeholder:</t>
        </r>
        <r>
          <rPr>
            <sz val="8"/>
            <color indexed="81"/>
            <rFont val="Tahoma"/>
            <family val="2"/>
          </rPr>
          <t xml:space="preserve">
Vale la stessa regola della cella " I6 "</t>
        </r>
      </text>
    </comment>
    <comment ref="D6" authorId="1" shapeId="0">
      <text>
        <r>
          <rPr>
            <b/>
            <sz val="8"/>
            <color indexed="81"/>
            <rFont val="Tahoma"/>
            <family val="2"/>
          </rPr>
          <t>User name placeholder:</t>
        </r>
        <r>
          <rPr>
            <sz val="8"/>
            <color indexed="81"/>
            <rFont val="Tahoma"/>
            <family val="2"/>
          </rPr>
          <t xml:space="preserve">
Leggere il commento della cella D9 : vale la stessa regola </t>
        </r>
      </text>
    </comment>
    <comment ref="D7" authorId="1" shapeId="0">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8" authorId="2" shapeId="0">
      <text>
        <r>
          <rPr>
            <b/>
            <sz val="9"/>
            <color indexed="81"/>
            <rFont val="Tahoma"/>
            <family val="2"/>
          </rPr>
          <t>v:</t>
        </r>
        <r>
          <rPr>
            <sz val="9"/>
            <color indexed="81"/>
            <rFont val="Tahoma"/>
            <family val="2"/>
          </rPr>
          <t xml:space="preserve">
Per verificare quali sono i concorrenti che non hanno
finito la gara o perché ritirati o non partiti, bisogna
selezionare il foglio 'Arrivi', premere il pulsante 'Stampa',
scegliere la voce 'Elenco atleti non arrivati' scegliere una pagina di
Stampa (Stampa 1, Stampa 2, ecc) e premere OK
Nella pagina di stampa selezionata verranno inseriti i
concorrenti di ogni categoria che non sono arrivati.</t>
        </r>
      </text>
    </comment>
    <comment ref="A20" authorId="2" shapeId="0">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shapeId="0">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shapeId="0">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shapeId="0">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t>
        </r>
        <r>
          <rPr>
            <u/>
            <sz val="9"/>
            <color indexed="81"/>
            <rFont val="Tahoma"/>
            <family val="2"/>
          </rPr>
          <t>crono</t>
        </r>
        <r>
          <rPr>
            <b/>
            <u/>
            <sz val="9"/>
            <color indexed="81"/>
            <rFont val="Tahoma"/>
            <family val="2"/>
          </rPr>
          <t xml:space="preserve"> 1</t>
        </r>
        <r>
          <rPr>
            <sz val="9"/>
            <color indexed="81"/>
            <rFont val="Tahoma"/>
            <family val="2"/>
          </rPr>
          <t xml:space="preserve"> e le partenze sono 1, 2, 3, n
nella cella B23 dovremo scrivere:
</t>
        </r>
        <r>
          <rPr>
            <b/>
            <sz val="9"/>
            <color indexed="81"/>
            <rFont val="Tahoma"/>
            <family val="2"/>
          </rPr>
          <t xml:space="preserve">     1 2 </t>
        </r>
        <r>
          <rPr>
            <sz val="9"/>
            <color indexed="81"/>
            <rFont val="Tahoma"/>
            <family val="2"/>
          </rPr>
          <t xml:space="preserve">(uno spazio due) se abbiamo due partenze
     </t>
        </r>
        <r>
          <rPr>
            <b/>
            <sz val="9"/>
            <color indexed="81"/>
            <rFont val="Tahoma"/>
            <family val="2"/>
          </rPr>
          <t>1 3</t>
        </r>
        <r>
          <rPr>
            <sz val="9"/>
            <color indexed="81"/>
            <rFont val="Tahoma"/>
            <family val="2"/>
          </rPr>
          <t xml:space="preserve"> (uno spazio tre)  se abbiamo tre partenze
     </t>
        </r>
        <r>
          <rPr>
            <b/>
            <sz val="9"/>
            <color indexed="81"/>
            <rFont val="Tahoma"/>
            <family val="2"/>
          </rPr>
          <t xml:space="preserve">1 n </t>
        </r>
        <r>
          <rPr>
            <sz val="9"/>
            <color indexed="81"/>
            <rFont val="Tahoma"/>
            <family val="2"/>
          </rPr>
          <t xml:space="preserve">(uno spazio n ) se abbiamo n partenze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shapeId="0">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shapeId="0">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shapeId="0">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shapeId="0">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shapeId="0">
      <text>
        <r>
          <rPr>
            <b/>
            <sz val="9"/>
            <color indexed="81"/>
            <rFont val="Tahoma"/>
            <family val="2"/>
          </rPr>
          <t>Valerio:</t>
        </r>
        <r>
          <rPr>
            <sz val="9"/>
            <color indexed="81"/>
            <rFont val="Tahoma"/>
            <family val="2"/>
          </rPr>
          <t xml:space="preserve">
La dicitura di questa cella deve essere esattamente così</t>
        </r>
      </text>
    </comment>
    <comment ref="B30" authorId="3" shapeId="0">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shapeId="0">
      <text>
        <r>
          <rPr>
            <sz val="9"/>
            <color indexed="81"/>
            <rFont val="Tahoma"/>
            <family val="2"/>
          </rPr>
          <t>0 = stampa normale
1 = il foglio di stampa viene impaginato in modo che il logo abbia la dimensione corretta e sia ben visibile</t>
        </r>
      </text>
    </comment>
    <comment ref="B32" authorId="2" shapeId="0">
      <text>
        <r>
          <rPr>
            <sz val="9"/>
            <color indexed="81"/>
            <rFont val="Tahoma"/>
            <family val="2"/>
          </rPr>
          <t xml:space="preserve">#####*: vuol dire che quel nr. di tessera è composto da:
                5 numeri e una lettera
AT########*: vuol dire che quel nr. di tessera è composto da:
                          AT+8 numeri + una lettera. [aT][tT] AT vengono lette sia che siano minuscole che maiuscole.
U###*: vuol dire che quel nr. di tessera è composto da.
             U + 3 numeri + una lettera. [uU] viene letto sia che sia minuscolo che maiuscolo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B33" authorId="2" shapeId="0">
      <text>
        <r>
          <rPr>
            <sz val="9"/>
            <color indexed="81"/>
            <rFont val="Tahoma"/>
            <family val="2"/>
          </rPr>
          <t xml:space="preserve">
CT####: vuol dire che quello è un nr. di gara per il cicloturismo e andrà scritto
               nelle celle della colonna  </t>
        </r>
        <r>
          <rPr>
            <b/>
            <sz val="9"/>
            <color indexed="81"/>
            <rFont val="Tahoma"/>
            <family val="2"/>
          </rPr>
          <t xml:space="preserve">A  </t>
        </r>
        <r>
          <rPr>
            <sz val="9"/>
            <color indexed="81"/>
            <rFont val="Tahoma"/>
            <family val="2"/>
          </rPr>
          <t xml:space="preserve"> del foglio ' Atleti '.
               [cC][tT] vengono lette sia che siano minuscole che maiuscole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7" authorId="2" shapeId="0">
      <text>
        <r>
          <rPr>
            <b/>
            <sz val="9"/>
            <color indexed="81"/>
            <rFont val="Tahoma"/>
            <charset val="1"/>
          </rPr>
          <t xml:space="preserve">
</t>
        </r>
        <r>
          <rPr>
            <sz val="9"/>
            <color indexed="81"/>
            <rFont val="Tahoma"/>
            <family val="2"/>
          </rPr>
          <t xml:space="preserve">Se nella cella </t>
        </r>
        <r>
          <rPr>
            <b/>
            <sz val="9"/>
            <color indexed="81"/>
            <rFont val="Tahoma"/>
            <family val="2"/>
          </rPr>
          <t xml:space="preserve"> B37  </t>
        </r>
        <r>
          <rPr>
            <sz val="9"/>
            <color indexed="81"/>
            <rFont val="Tahoma"/>
            <family val="2"/>
          </rPr>
          <t xml:space="preserve">c'è scritto </t>
        </r>
        <r>
          <rPr>
            <b/>
            <sz val="9"/>
            <color indexed="81"/>
            <rFont val="Tahoma"/>
            <family val="2"/>
          </rPr>
          <t>0</t>
        </r>
        <r>
          <rPr>
            <sz val="9"/>
            <color indexed="81"/>
            <rFont val="Tahoma"/>
            <family val="2"/>
          </rPr>
          <t xml:space="preserve"> (zero) quando iscriviamo gli
atleti o nelle gare o nel cicloturismo con lo scanner o digitando 
con la tastiera vengono fuori gi avvisi o di concorrente già iscritto
o di n. tessera già presente. 
Se invece scarichiamo le memorizzazioni rilevate con lo scanner ai
vari controlli nella cella </t>
        </r>
        <r>
          <rPr>
            <b/>
            <sz val="9"/>
            <color indexed="81"/>
            <rFont val="Tahoma"/>
            <family val="2"/>
          </rPr>
          <t xml:space="preserve"> B37  </t>
        </r>
        <r>
          <rPr>
            <sz val="9"/>
            <color indexed="81"/>
            <rFont val="Tahoma"/>
            <family val="2"/>
          </rPr>
          <t xml:space="preserve">deve essere scritto </t>
        </r>
        <r>
          <rPr>
            <b/>
            <sz val="9"/>
            <color indexed="81"/>
            <rFont val="Tahoma"/>
            <family val="2"/>
          </rPr>
          <t xml:space="preserve">  0  </t>
        </r>
        <r>
          <rPr>
            <sz val="9"/>
            <color indexed="81"/>
            <rFont val="Tahoma"/>
            <family val="2"/>
          </rPr>
          <t xml:space="preserve">(zero).
  </t>
        </r>
        <r>
          <rPr>
            <sz val="9"/>
            <color indexed="81"/>
            <rFont val="Tahoma"/>
            <charset val="1"/>
          </rPr>
          <t xml:space="preserve">
</t>
        </r>
      </text>
    </comment>
    <comment ref="A39" authorId="1" shapeId="0">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6" authorId="4" shapeId="0">
      <text>
        <r>
          <rPr>
            <sz val="9"/>
            <color indexed="81"/>
            <rFont val="Tahoma"/>
            <family val="2"/>
          </rPr>
          <t xml:space="preserve">La lista delle toolbar inizia con la cella che contiene "Nome pulsante" e deve avere una cella vuota sopra
</t>
        </r>
      </text>
    </comment>
    <comment ref="L46" authorId="4" shapeId="0">
      <text>
        <r>
          <rPr>
            <sz val="9"/>
            <color indexed="81"/>
            <rFont val="Tahoma"/>
            <family val="2"/>
          </rPr>
          <t>tutti i fogli stampa hanno gli stessi pulsanti</t>
        </r>
      </text>
    </comment>
    <comment ref="M46" authorId="4" shapeId="0">
      <text>
        <r>
          <rPr>
            <sz val="9"/>
            <color indexed="81"/>
            <rFont val="Tahoma"/>
            <family val="2"/>
          </rPr>
          <t>Questi pulsanti sono visibili quando il nome del foglio non e' uno di questi, per esempio quando si apre Archivio.xls o altra roba che non c'entra niente</t>
        </r>
      </text>
    </comment>
    <comment ref="A47" authorId="4" shapeId="0">
      <text>
        <r>
          <rPr>
            <sz val="9"/>
            <color indexed="81"/>
            <rFont val="Tahoma"/>
            <family val="2"/>
          </rPr>
          <t>Testo visible nel pulsante</t>
        </r>
      </text>
    </comment>
    <comment ref="B47" authorId="4" shapeId="0">
      <text>
        <r>
          <rPr>
            <sz val="9"/>
            <color indexed="81"/>
            <rFont val="Tahoma"/>
            <family val="2"/>
          </rPr>
          <t>Numero della toolbar (1=prima riga, 2=seconda riga, 3=terza riga)</t>
        </r>
      </text>
    </comment>
    <comment ref="D47" authorId="4" shapeId="0">
      <text>
        <r>
          <rPr>
            <sz val="9"/>
            <color indexed="81"/>
            <rFont val="Tahoma"/>
            <family val="2"/>
          </rPr>
          <t>Nome della macro da eseguire</t>
        </r>
      </text>
    </comment>
    <comment ref="E47" authorId="4" shapeId="0">
      <text>
        <r>
          <rPr>
            <sz val="9"/>
            <color indexed="81"/>
            <rFont val="Tahoma"/>
            <family val="2"/>
          </rPr>
          <t>una "x" significa che la toolbar e' visibile in questo foglio</t>
        </r>
      </text>
    </comment>
    <comment ref="H47" authorId="3" shapeId="0">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5" authorId="3" shapeId="0">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6" authorId="3" shapeId="0">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7" authorId="3" shapeId="0">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4" authorId="0" shapeId="0">
      <text>
        <r>
          <rPr>
            <sz val="9"/>
            <color indexed="81"/>
            <rFont val="Tahoma"/>
            <family val="2"/>
          </rPr>
          <t>I file di nome "Controllo1.xlsx", "Controllo2.xlsx", "Controllo3.xlsx", ecc sono creati nei punti di controllo.
Controllo1.xlsx contiene la lista degli atleti passati per il percorso piu' breve, il Controllo2.xlsx del secondo, ecc.
Il file titolato ' Controllo1 ' sarà dato al giudice che andrà al punto di controllo del percorso breve.
Il file titolato ' Controllo2 ' sarà dato al giudice che andrà al punto di controllo del percorso medio.
Il file titolato ' Controllo3 ' sarà dato al giudice che andrà al punto di controllo del percorso lungo.
NON NECESSARIAMENTE SI DEVONO TITOLARE ' Controllo1, Controllo2, Controllo3 ', POSSONO ESSERE ANCHE TITOLATI CON QUALSIASI NOME, PURKE' IL TITOLO DI OGNI FILE SIA UGUALE A
QUELLI SCRITTI NELLE CELLE ' A101 ', ' A102 ' E ' A103 '.
UNA MANIFESTAZIONE PUO' PREVEDERE ANCHE PIU' DI TRE PERCORSI, IN QUEL CASO VANNO INSERITE
ALTRE RIGHE: Per es. inserendo un'altra riga dopo la ' A103 '. L'ultima riga deve sempre essere quella titolata: 
' Coefficiente di distanza '.</t>
        </r>
      </text>
    </comment>
    <comment ref="C84" authorId="0" shapeId="0">
      <text>
        <r>
          <rPr>
            <sz val="9"/>
            <color indexed="81"/>
            <rFont val="Tahoma"/>
            <family val="2"/>
          </rPr>
          <t xml:space="preserve">prima distanza; i punti qui sotto sono assegnati ai concorrenti delle societa' che provengono da una distanza &lt;= al numero di Km scritti in questa cella.
</t>
        </r>
      </text>
    </comment>
    <comment ref="D84" authorId="2" shapeId="0">
      <text>
        <r>
          <rPr>
            <b/>
            <sz val="9"/>
            <color indexed="81"/>
            <rFont val="Tahoma"/>
            <family val="2"/>
          </rPr>
          <t>v:</t>
        </r>
        <r>
          <rPr>
            <sz val="9"/>
            <color indexed="81"/>
            <rFont val="Tahoma"/>
            <family val="2"/>
          </rPr>
          <t xml:space="preserve">
Seconda distanza: I punti qui sotto sono assegnati ai concorrenti delle società che provengono da distanza &lt;= al numero di Km   indicata in questa cella, ma maggiore
di quanto indicato nella cella precedente. </t>
        </r>
      </text>
    </comment>
    <comment ref="E84" authorId="0" shapeId="0">
      <text>
        <r>
          <rPr>
            <sz val="9"/>
            <color indexed="81"/>
            <rFont val="Tahoma"/>
            <family val="2"/>
          </rPr>
          <t xml:space="preserve">i punti qui sotto sono assegnati ai concorrenti delle società che provengono da distanze superiori a quella della cella di sinistra. </t>
        </r>
      </text>
    </comment>
    <comment ref="B85" authorId="0" shapeId="0">
      <text>
        <r>
          <rPr>
            <b/>
            <sz val="9"/>
            <color indexed="81"/>
            <rFont val="Tahoma"/>
            <family val="2"/>
          </rPr>
          <t xml:space="preserve">Intestazioni di stampa:
</t>
        </r>
        <r>
          <rPr>
            <sz val="9"/>
            <color indexed="81"/>
            <rFont val="Tahoma"/>
            <family val="2"/>
          </rPr>
          <t>Ciò che è scritto in queste celle
sarà riportato nelle colonne della
pagina finale di stampa</t>
        </r>
      </text>
    </comment>
    <comment ref="A86" authorId="0" shapeId="0">
      <text>
        <r>
          <rPr>
            <sz val="9"/>
            <color indexed="81"/>
            <rFont val="Tahoma"/>
            <family val="2"/>
          </rPr>
          <t>Nome del file del controllo che
verrà fatto sul percorso breve</t>
        </r>
      </text>
    </comment>
    <comment ref="A87" authorId="2" shapeId="0">
      <text>
        <r>
          <rPr>
            <b/>
            <sz val="9"/>
            <color indexed="81"/>
            <rFont val="Tahoma"/>
            <family val="2"/>
          </rPr>
          <t>v:</t>
        </r>
        <r>
          <rPr>
            <sz val="9"/>
            <color indexed="81"/>
            <rFont val="Tahoma"/>
            <family val="2"/>
          </rPr>
          <t xml:space="preserve">
Nome del file del controllo che verrà fatto
sul percorso medio</t>
        </r>
      </text>
    </comment>
    <comment ref="A88" authorId="0" shapeId="0">
      <text>
        <r>
          <rPr>
            <sz val="9"/>
            <color indexed="81"/>
            <rFont val="Tahoma"/>
            <family val="2"/>
          </rPr>
          <t>questa riga con quest'intestazione determina la fine dell'elenco dei controlli</t>
        </r>
      </text>
    </comment>
    <comment ref="B88" authorId="0" shapeId="0">
      <text>
        <r>
          <rPr>
            <sz val="9"/>
            <color indexed="81"/>
            <rFont val="Tahoma"/>
            <family val="2"/>
          </rPr>
          <t xml:space="preserve">I km di distanza di ogni società dal punto di ritrovo della manifestazione (indicato nella colonna </t>
        </r>
        <r>
          <rPr>
            <b/>
            <sz val="11"/>
            <color indexed="81"/>
            <rFont val="Tahoma"/>
            <family val="2"/>
          </rPr>
          <t>E</t>
        </r>
        <r>
          <rPr>
            <sz val="9"/>
            <color indexed="81"/>
            <rFont val="Tahoma"/>
            <family val="2"/>
          </rPr>
          <t xml:space="preserve"> del foglio ' Societa ') viene diviso per il numero scritto in questa cella  (generalmente 1000) da' il coefficiente aggiuntivo </t>
        </r>
        <r>
          <rPr>
            <b/>
            <sz val="9"/>
            <color indexed="81"/>
            <rFont val="Tahoma"/>
            <family val="2"/>
          </rPr>
          <t>K</t>
        </r>
        <r>
          <rPr>
            <sz val="9"/>
            <color indexed="81"/>
            <rFont val="Tahoma"/>
            <family val="2"/>
          </rPr>
          <t xml:space="preserve">. Questo coefficiente nella classifica viene aggiunto ai punti totalizzati dai concorrenti per ogni società.
Se non vogliamo l'aggiunta di questo coefficiene basterà scrivere in questa cella ' </t>
        </r>
        <r>
          <rPr>
            <b/>
            <sz val="9"/>
            <color indexed="81"/>
            <rFont val="Tahoma"/>
            <family val="2"/>
          </rPr>
          <t xml:space="preserve">1 </t>
        </r>
        <r>
          <rPr>
            <sz val="9"/>
            <color indexed="81"/>
            <rFont val="Tahoma"/>
            <family val="2"/>
          </rPr>
          <t xml:space="preserve">' </t>
        </r>
      </text>
    </comment>
    <comment ref="A89" authorId="4" shapeId="0">
      <text>
        <r>
          <rPr>
            <sz val="9"/>
            <color indexed="81"/>
            <rFont val="Tahoma"/>
            <family val="2"/>
          </rPr>
          <t>0 = la macro trova l'elenco degli atleti nei file
1 = la colonna L di atleti e' compilata a mano</t>
        </r>
      </text>
    </comment>
    <comment ref="A91" authorId="4" shapeId="0">
      <text>
        <r>
          <rPr>
            <sz val="9"/>
            <color indexed="81"/>
            <rFont val="Tahoma"/>
            <family val="2"/>
          </rPr>
          <t>inizio tabella distanze</t>
        </r>
      </text>
    </comment>
    <comment ref="A92" authorId="4" shapeId="0">
      <text>
        <r>
          <rPr>
            <sz val="9"/>
            <color indexed="81"/>
            <rFont val="Tahoma"/>
            <family val="2"/>
          </rPr>
          <t>se la distanza e' maggiore o uguale a questo...</t>
        </r>
      </text>
    </comment>
    <comment ref="B92" authorId="4" shapeId="0">
      <text>
        <r>
          <rPr>
            <sz val="9"/>
            <color indexed="81"/>
            <rFont val="Tahoma"/>
            <family val="2"/>
          </rPr>
          <t>… usa questo moltiplicatore</t>
        </r>
      </text>
    </comment>
    <comment ref="A116" authorId="4" shapeId="0">
      <text>
        <r>
          <rPr>
            <sz val="9"/>
            <color indexed="81"/>
            <rFont val="Tahoma"/>
            <family val="2"/>
          </rPr>
          <t>fine tabella distanze</t>
        </r>
      </text>
    </comment>
  </commentList>
</comments>
</file>

<file path=xl/sharedStrings.xml><?xml version="1.0" encoding="utf-8"?>
<sst xmlns="http://schemas.openxmlformats.org/spreadsheetml/2006/main" count="1625" uniqueCount="1013">
  <si>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</si>
  <si>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</si>
  <si>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</si>
  <si>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</si>
  <si>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</si>
  <si>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</si>
  <si>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</si>
  <si>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</si>
  <si>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</si>
  <si>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</si>
  <si>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</si>
  <si>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</si>
  <si>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</si>
  <si>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</si>
  <si>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</si>
  <si>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</si>
  <si>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</si>
  <si>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</si>
  <si>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</si>
  <si>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</si>
  <si>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</si>
  <si>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</si>
  <si>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</si>
  <si>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</si>
  <si>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</si>
  <si>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</si>
  <si>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</si>
  <si>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</si>
  <si>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</si>
  <si>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</si>
  <si>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</si>
  <si>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Ordine</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</si>
  <si>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</si>
  <si>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</si>
  <si>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</si>
  <si>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</si>
  <si>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</si>
  <si>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</si>
  <si>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</si>
  <si>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</si>
  <si>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</si>
  <si>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</si>
  <si>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</si>
  <si>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</si>
  <si>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</si>
  <si>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</si>
  <si>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</si>
  <si>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</si>
  <si>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</si>
  <si>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</si>
  <si>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</si>
  <si>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</si>
  <si>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</si>
  <si>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</si>
  <si>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</si>
  <si>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</si>
  <si>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</si>
  <si>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</si>
  <si>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</si>
  <si>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</si>
  <si>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</si>
  <si>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</si>
  <si>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</si>
  <si>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</si>
  <si>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</si>
  <si>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</si>
  <si>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</si>
  <si>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</si>
  <si>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</si>
  <si>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</si>
  <si>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</si>
  <si>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</si>
  <si>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</si>
  <si>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</si>
  <si>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</si>
  <si>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</si>
  <si>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</si>
  <si>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</si>
  <si>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</si>
  <si>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</si>
  <si>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</si>
  <si>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</si>
  <si>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</si>
  <si>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</si>
  <si>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</si>
  <si>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</si>
  <si>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</si>
  <si>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</si>
  <si>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</si>
  <si>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</si>
  <si>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</si>
  <si>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</si>
  <si>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</si>
  <si>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</si>
  <si>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</si>
  <si>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</si>
  <si>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</si>
  <si>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</si>
  <si>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</si>
  <si>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</si>
  <si>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</si>
  <si>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</si>
  <si>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</si>
  <si>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</si>
  <si>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</si>
  <si>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</si>
  <si>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</si>
  <si>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</si>
  <si>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</si>
  <si>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</si>
  <si>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</si>
  <si>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</si>
  <si>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</si>
  <si>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</si>
  <si>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</si>
  <si>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</si>
  <si>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</si>
  <si>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</si>
  <si>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</si>
  <si>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</si>
  <si>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</si>
  <si>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</si>
  <si>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</si>
  <si>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</si>
  <si>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</si>
  <si>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</si>
  <si>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</si>
  <si>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</si>
  <si>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</si>
  <si>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</si>
  <si>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</si>
  <si>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</si>
  <si>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</si>
  <si>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</si>
  <si>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</si>
  <si>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</si>
  <si>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</si>
  <si>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</si>
  <si>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</si>
  <si>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</si>
  <si>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</si>
  <si>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</si>
  <si>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</si>
  <si>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</si>
  <si>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</si>
  <si>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</si>
  <si>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</si>
  <si>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</si>
  <si>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</si>
  <si>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</si>
  <si>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</si>
  <si>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</si>
  <si>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</si>
  <si>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</si>
  <si>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</si>
  <si>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</si>
  <si>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</si>
  <si>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</si>
  <si>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</si>
  <si>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</si>
  <si>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</si>
  <si>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</si>
  <si>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</si>
  <si>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</si>
  <si>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</si>
  <si>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</si>
  <si>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</si>
  <si>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</si>
  <si>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</si>
  <si>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</si>
  <si>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</si>
  <si>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Impaginazione automatica</t>
  </si>
  <si>
    <t>Maschere numero tessera</t>
  </si>
  <si>
    <t>Numero duplicati</t>
  </si>
  <si>
    <t>Gara / cicloturismo</t>
  </si>
  <si>
    <t>1 = Gara, 0 = Cicloturismo</t>
  </si>
  <si>
    <t>1 = dopo l'inserimento dell'atleta il cursore si posiziona sulla cella A1 sottosctante       0 = dopo l'inserimento di un concorrente il cursore si posiziona sulla cella  B1 sottostante (usare questa opzione per cicloturismo)</t>
  </si>
  <si>
    <t>Punti categoria</t>
  </si>
  <si>
    <t xml:space="preserve">5 4 3 2 1 </t>
  </si>
  <si>
    <t># significa numero, * significa qualsiasi cosa, una lettera significa quella lettera</t>
  </si>
  <si>
    <t>ABDEFGHIJLM</t>
  </si>
  <si>
    <t>+10 ore</t>
  </si>
  <si>
    <t>Incrementa il tempo di 10 ore per I percorsi brevi</t>
  </si>
  <si>
    <t>Incrementa10Ore</t>
  </si>
  <si>
    <t>-10 ore</t>
  </si>
  <si>
    <t>Decrementa il tempo di 10 ore per I percorsi brevi</t>
  </si>
  <si>
    <t>Incrementa_10Ore</t>
  </si>
  <si>
    <t>(questo file)</t>
  </si>
  <si>
    <t>Autogestito</t>
  </si>
  <si>
    <t>Controllo1</t>
  </si>
  <si>
    <t>Controllo2</t>
  </si>
  <si>
    <t>Elenco atleti non arrivati</t>
  </si>
  <si>
    <t>Macro</t>
  </si>
  <si>
    <t>ElencoNonClassificati</t>
  </si>
  <si>
    <t>P. Corto</t>
  </si>
  <si>
    <t>Senza file</t>
  </si>
  <si>
    <t>Distanza di Provenienza</t>
  </si>
  <si>
    <t>Moltiplicatore</t>
  </si>
  <si>
    <t>Fine distanza di Provenienza</t>
  </si>
  <si>
    <t>P. Lungo</t>
  </si>
  <si>
    <t>Percorso differenziato</t>
  </si>
  <si>
    <t>0 = assegna i punti in base al numero di controlli visitati - 1 = assegna i punti dell'ultimo controllo visitato</t>
  </si>
  <si>
    <t>Codice disciplina</t>
  </si>
  <si>
    <t>15B 15D CT</t>
  </si>
  <si>
    <t>Gli atleti con il codice disciplina elencato qui  prendono i punti del percorso corto</t>
  </si>
  <si>
    <t>Maschera cicloturismo</t>
  </si>
  <si>
    <t>[cC][tT]####</t>
  </si>
  <si>
    <t>#####*,[aA][tT]########*,[uU]###*,[aA]######,[pP][rR][oO][vV][vV]#####</t>
  </si>
  <si>
    <t>Importa squalificati</t>
  </si>
  <si>
    <t>Importa il contenuto del fotlio squalificati su Archivio.xls</t>
  </si>
  <si>
    <t>ImportaSqualificati</t>
  </si>
  <si>
    <t>CodiceDisciplina</t>
  </si>
  <si>
    <t>Input da scanner</t>
  </si>
  <si>
    <t>0 = input da tastiera con avvertimenti, 1 = input da scanner senza interruzioni</t>
  </si>
  <si>
    <t>M1</t>
  </si>
  <si>
    <t>M2</t>
  </si>
  <si>
    <t>M3</t>
  </si>
  <si>
    <t>M4</t>
  </si>
  <si>
    <t>M5</t>
  </si>
  <si>
    <t>M6</t>
  </si>
  <si>
    <t>M7</t>
  </si>
  <si>
    <t>GS CICLOSAVINESE A.S.DIL</t>
  </si>
  <si>
    <t>#LESORELLE A.S.D.</t>
  </si>
  <si>
    <t>1° E PIZZA BIKE G.S.</t>
  </si>
  <si>
    <t>A RUOTA LIBERA</t>
  </si>
  <si>
    <t>A&amp;G SPORTING TEST TEAM</t>
  </si>
  <si>
    <t>A&amp;T CYCLING TEAM ASD</t>
  </si>
  <si>
    <t>A.C. CAPANNOLESE</t>
  </si>
  <si>
    <t>A.C. PRATESE "1927"</t>
  </si>
  <si>
    <t>A.C.D. COSTA ETRUSCA</t>
  </si>
  <si>
    <t>A.C.D.BICISPORTEAM FIRENZE</t>
  </si>
  <si>
    <t>A.D. POL. LA BULLETTA</t>
  </si>
  <si>
    <t>A.P.D. STRACARRARA TEAM</t>
  </si>
  <si>
    <t>A.S. ALL SPORTS</t>
  </si>
  <si>
    <t>A.S. DILETT. MAX LELLI</t>
  </si>
  <si>
    <t>A.S. DILETTANTISTICA CICLI TADDEI</t>
  </si>
  <si>
    <t>A.S. LA ROTTA A.S.D.</t>
  </si>
  <si>
    <t>A.S. ROMA CICLISMO</t>
  </si>
  <si>
    <t>A.S. VIGILI DEL FUOCO O. RUINI</t>
  </si>
  <si>
    <t>A.S.D 2010 GRAVITYTEAM</t>
  </si>
  <si>
    <t>A.S.D G.S. LA ROCCA - VALIANO</t>
  </si>
  <si>
    <t>A.S.D G.S.FULGOR STABBIANO</t>
  </si>
  <si>
    <t>A.S.D. ATOMICA TRIATHLON</t>
  </si>
  <si>
    <t>A.S.D. BANDITE BIKE PARK</t>
  </si>
  <si>
    <t>A.S.D. BICIPEDIA</t>
  </si>
  <si>
    <t>A.S.D. BIZIO'S TEAM</t>
  </si>
  <si>
    <t>A.S.D. BROGIO</t>
  </si>
  <si>
    <t>A.S.D. C.D.P.COIANO</t>
  </si>
  <si>
    <t>A.S.D. CERRO BIKE</t>
  </si>
  <si>
    <t>A.S.D. CICLI ANTONELLI</t>
  </si>
  <si>
    <t>A.S.D. CICLI FATATO</t>
  </si>
  <si>
    <t>A.S.D. CICLI TADDEI</t>
  </si>
  <si>
    <t>A.S.D. CICLISSIMO BIKE TEAM</t>
  </si>
  <si>
    <t>A.S.D. CICLISTICA DI SAN VINCENZO</t>
  </si>
  <si>
    <t>A.S.D. CICLISTICA LA FERAGLIA</t>
  </si>
  <si>
    <t>A.S.D. CICLISTICA MALMANTILE</t>
  </si>
  <si>
    <t>A.S.D. CICLISTICA SAN SEPOLCRO</t>
  </si>
  <si>
    <t>A.S.D. CICLISTICA SENESE</t>
  </si>
  <si>
    <t>A.S.D. CICLISTICA VALDARBIA LA POPOLARE</t>
  </si>
  <si>
    <t>A.S.D. CICLISTICA VIACCIA</t>
  </si>
  <si>
    <t>A.S.D. CICLOSPORT POGGIBONSI</t>
  </si>
  <si>
    <t>A.S.D. CIPRIANI - GESTRI</t>
  </si>
  <si>
    <t>A.S.D. CIVITAVECCHIESE F.LLI PETITO</t>
  </si>
  <si>
    <t>A.S.D. CLUB NIBALI CYCLING EVENT</t>
  </si>
  <si>
    <t>A.S.D. ERREPI LEE COUGAN</t>
  </si>
  <si>
    <t>A.S.D. ESERCITO - 183° NEMBO</t>
  </si>
  <si>
    <t>A.S.D. ESTRA NITRO X-ROAD</t>
  </si>
  <si>
    <t>A.S.D. ETRUSKA BIKE</t>
  </si>
  <si>
    <t>A.S.D. FOOTBALL CLUB GRACCIANO</t>
  </si>
  <si>
    <t>A.S.D. FREE BIKE PEDALE FOLLONICHESE (FCI)</t>
  </si>
  <si>
    <t>A.S.D. FREE BIKERS PEDALE FOLLONICHESE</t>
  </si>
  <si>
    <t>A.S.D. FREE BORN BIANCOROSSI</t>
  </si>
  <si>
    <t>A.S.D. G.C. ARGENTARIO (FCI)</t>
  </si>
  <si>
    <t>A.S.D. G.C. ARGENTARIO (UISP)</t>
  </si>
  <si>
    <t>A.S.D. G.C. CASTIGLIONESE</t>
  </si>
  <si>
    <t>A.S.D. G.C. TONDI SPORT</t>
  </si>
  <si>
    <t>A.S.D. G.C.S. LUIGI METELLI S.P.A.</t>
  </si>
  <si>
    <t>A.S.D. GC ARGENTARIO (ACSI)</t>
  </si>
  <si>
    <t>A.S.D. GFDD ALTOPACK</t>
  </si>
  <si>
    <t>A.S.D. HIMOD BIKE 4ELEMENTS</t>
  </si>
  <si>
    <t>A.S.D. I MALAVOGLIA</t>
  </si>
  <si>
    <t>A.S.D. IL GIOVO TEAM COREGLIA</t>
  </si>
  <si>
    <t>A.S.D. IMPERO</t>
  </si>
  <si>
    <t>A.S.D. LA CHIANINA</t>
  </si>
  <si>
    <t>A.S.D. LA QUERCE</t>
  </si>
  <si>
    <t>A.S.D. LA STELLA</t>
  </si>
  <si>
    <t>A.S.D. LIKE &amp; BIKE</t>
  </si>
  <si>
    <t>A.S.D. MAGE BIKE TEAM</t>
  </si>
  <si>
    <t>A.S.D. MALMANTILE CYCLING TEAM</t>
  </si>
  <si>
    <t>A.S.D. MBM-LE QUERCE</t>
  </si>
  <si>
    <t>A.S.D. MOBILITY BIKE MOTION</t>
  </si>
  <si>
    <t>A.S.D. MONTE PISANO</t>
  </si>
  <si>
    <t>A.S.D. MONTEMURLO MEUCCI TAMARE</t>
  </si>
  <si>
    <t>A.S.D. MTB PALAIEPELAGO</t>
  </si>
  <si>
    <t>A.S.D. NATURAL BIKE</t>
  </si>
  <si>
    <t>A.S.D. ORBETELLO BIKETRIBE</t>
  </si>
  <si>
    <t>A.S.D. ORECCHIELLA GARFAGNANA</t>
  </si>
  <si>
    <t>A.S.D. ORO IN TOSCANA</t>
  </si>
  <si>
    <t>A.S.D. PEDALE MANCIANESE (FCI)</t>
  </si>
  <si>
    <t>A.S.D. PORTAMMARE</t>
  </si>
  <si>
    <t>A.S.D. PRO BIKE RIDING TEAM</t>
  </si>
  <si>
    <t>A.S.D. RAMPICHINO CHIANTI TEAM</t>
  </si>
  <si>
    <t>A.S.D. REDINGO'</t>
  </si>
  <si>
    <t>A.S.D. RISUBBIANI 2008</t>
  </si>
  <si>
    <t>A.S.D. SAN PAOLO</t>
  </si>
  <si>
    <t>A.S.D. SIX INCH</t>
  </si>
  <si>
    <t>A.S.D. SOCIETA' SPORTIVA GROSSETO (FCI)</t>
  </si>
  <si>
    <t>A.S.D. TEAM BIKE BALLERO</t>
  </si>
  <si>
    <t>A.S.D. TEAM BIKE BARBERINO</t>
  </si>
  <si>
    <t>A.S.D. TEAM MARATHON BIKE</t>
  </si>
  <si>
    <t>A.S.D. TEAM MARATHON BIKE (ACSI)</t>
  </si>
  <si>
    <t>A.S.D. TEAM MATE'</t>
  </si>
  <si>
    <t>A.S.D. TEAM NORD EST EDILMARK</t>
  </si>
  <si>
    <t>A.S.D. TEAM SIENA BIKE</t>
  </si>
  <si>
    <t>A.S.D. TEAM VALLONE</t>
  </si>
  <si>
    <t>A.S.D. TRISPORT ARGENTARIO TEAM</t>
  </si>
  <si>
    <t>A.S.D. U.C. AGLIANESE</t>
  </si>
  <si>
    <t>A.S.D. UNIONE CICLISTICA PIOMBINO</t>
  </si>
  <si>
    <t>A.S.D. VELO CLUB MASSA MARITTIMA</t>
  </si>
  <si>
    <t>A.S.D. VELOCE CLUB FIRENZE</t>
  </si>
  <si>
    <t>A.S.D. VINCENZO NIBALI</t>
  </si>
  <si>
    <t>A.S.D.BIKE STORE MTB CAFE'</t>
  </si>
  <si>
    <t>A.S.D.CASTIGLIONESE</t>
  </si>
  <si>
    <t>A.S.D.CYICLON STORE.IT</t>
  </si>
  <si>
    <t>A.S.D.GREN DEVILS TEAM</t>
  </si>
  <si>
    <t>A.S.D.LE ANCELLE</t>
  </si>
  <si>
    <t>A.S.D.PROGETTO CYCLING.COM</t>
  </si>
  <si>
    <t>A.S.D.SOCIETA' SPORTIVA GROSSETO (FCI)</t>
  </si>
  <si>
    <t>A.S.D.TEAM BIKE BALLERO</t>
  </si>
  <si>
    <t>A.S.D.TEAM BIKE GIPPO COLLE DI VAL D'ELS</t>
  </si>
  <si>
    <t>A.S.D.TEAM FRATELLI OLIVA</t>
  </si>
  <si>
    <t>A.S.D.TEAM NORD EST SBR3</t>
  </si>
  <si>
    <t>A.S.D.-TEAM STEFAN</t>
  </si>
  <si>
    <t>A.S.D.THE TWINS</t>
  </si>
  <si>
    <t>AC F. BESSI CALENZANO</t>
  </si>
  <si>
    <t>ACCADEMY FITNESS</t>
  </si>
  <si>
    <t>ADRENALINA TEAM</t>
  </si>
  <si>
    <t>AICS ORBETELLO</t>
  </si>
  <si>
    <t>ALBERGO</t>
  </si>
  <si>
    <t>ALE' CIPOLLINI</t>
  </si>
  <si>
    <t>ALONZI BIKE</t>
  </si>
  <si>
    <t>AMICI 2RUOTE GAVORRANO</t>
  </si>
  <si>
    <t>AMORE&amp;VITA ETRURIA C.T. TSS</t>
  </si>
  <si>
    <t>ANCILLOTTI DOGANACCIA</t>
  </si>
  <si>
    <t>ANGOLO DEL PIRATA A.S.D.</t>
  </si>
  <si>
    <t>ARCI CASCIAVOLA</t>
  </si>
  <si>
    <t>AREA 42 ASD</t>
  </si>
  <si>
    <t>ARMY CYCLING UNION</t>
  </si>
  <si>
    <t>AS COSTA DEGLI ETRUSCHI</t>
  </si>
  <si>
    <t>AS MASTROMARCO</t>
  </si>
  <si>
    <t>ASD 4 STORMO</t>
  </si>
  <si>
    <t>ASD AMICI VIGILI DEL FUOCO</t>
  </si>
  <si>
    <t>ASD ARCI CERRETO GUIDI</t>
  </si>
  <si>
    <t>ASD ATLETICA CASSINO</t>
  </si>
  <si>
    <t>ASD ATLETICA COSTA D'ARGENTO</t>
  </si>
  <si>
    <t>ASD AVIS CICLISMO ROSIGNANO</t>
  </si>
  <si>
    <t>ASD BHOSS KING BIKE EMPOLI</t>
  </si>
  <si>
    <t>ASD BICI CLUB SPOLETO</t>
  </si>
  <si>
    <t>ASD BICIDAMONTAGNA</t>
  </si>
  <si>
    <t>ASD BIKELAND TEAM BIKE 2003</t>
  </si>
  <si>
    <t>ASD BIKEVENT</t>
  </si>
  <si>
    <t>ASD B-TEAM DILETTANTISTIC</t>
  </si>
  <si>
    <t>ASD BY BIKE</t>
  </si>
  <si>
    <t>ASD CAVALLINIO DILETTANTI</t>
  </si>
  <si>
    <t>ASD CENTER BIKE</t>
  </si>
  <si>
    <t>ASD CICLI PINIZZOTTO</t>
  </si>
  <si>
    <t>ASD CICLISMO TERONTOLA-BIKE L.R.</t>
  </si>
  <si>
    <t>ASD CICLISTICA OLIVETO CITRA</t>
  </si>
  <si>
    <t>ASD CICLISTICA VALDOMBRONE</t>
  </si>
  <si>
    <t>ASD CYCLING TIME</t>
  </si>
  <si>
    <t>ASD EFFETTO CICLISMO</t>
  </si>
  <si>
    <t>ASD EURO TEAM</t>
  </si>
  <si>
    <t>ASD FCB</t>
  </si>
  <si>
    <t>ASD FORMIGOSA</t>
  </si>
  <si>
    <t>ASD FT BIKER</t>
  </si>
  <si>
    <t>ASD G.S. TEAM BIKE PERIN</t>
  </si>
  <si>
    <t>ASD G.S. TEAM BIKE PERIN (ACSI)</t>
  </si>
  <si>
    <t>ASD GINESTRA 1970</t>
  </si>
  <si>
    <t>ASD GRIP CASTELFIORENTINO</t>
  </si>
  <si>
    <t>ASD GRUPPO CICLISTICO TONDI (UISP)</t>
  </si>
  <si>
    <t>ASD GRUPPO CICLISTICO TONDI SPORT (FCI)</t>
  </si>
  <si>
    <t>ASD GS POLIZIA DI STATO</t>
  </si>
  <si>
    <t>ASD GUMASIO</t>
  </si>
  <si>
    <t>ASD HOTELRIST.PEPPE E ROSSELLA MATE</t>
  </si>
  <si>
    <t>ASD I TURBOLENTI PAPPIANA</t>
  </si>
  <si>
    <t>ASD LA BAGARRE-CICCLISTICA LUCCHESE</t>
  </si>
  <si>
    <t>ASD LA BELLE EQUIPE</t>
  </si>
  <si>
    <t>ASD LA CICLISTICA FABI</t>
  </si>
  <si>
    <t>ASD MAX LELLI LIVORNO</t>
  </si>
  <si>
    <t>ASD MC2 SPORTING CLUB</t>
  </si>
  <si>
    <t>ASD MTB SANTAMARINELLA</t>
  </si>
  <si>
    <t>ASD OLYMPIA CERTALDO</t>
  </si>
  <si>
    <t>ASD PALAZZONE</t>
  </si>
  <si>
    <t>ASD PARENTINI TEST TEAM</t>
  </si>
  <si>
    <t>ASD PARKPRE</t>
  </si>
  <si>
    <t>ASD POL. SANGIULIANESE</t>
  </si>
  <si>
    <t>ASD POL.CASA DEL POPOLO S.MARIA</t>
  </si>
  <si>
    <t>ASD QUARANTASEIESIMA</t>
  </si>
  <si>
    <t>ASD RED WHITE</t>
  </si>
  <si>
    <t>ASD RUOTE LIBERE MANCIANO</t>
  </si>
  <si>
    <t>ASD S.C.SAN DAMIANO</t>
  </si>
  <si>
    <t>ASD SAM ENDURO TEAM</t>
  </si>
  <si>
    <t>ASD SBROCCATI ENDURO BIKE</t>
  </si>
  <si>
    <t>ASD SC PARLESCA TEAM MOTORPOINT (FCI)</t>
  </si>
  <si>
    <t>ASD SENIOBIKE</t>
  </si>
  <si>
    <t>ASD STAR BIKE</t>
  </si>
  <si>
    <t>ASD SUPER TEAM</t>
  </si>
  <si>
    <t>ASD SVALVOLATI IN MTB</t>
  </si>
  <si>
    <t>ASD TEAM  GAS MARATHON BIKE (ACSI)</t>
  </si>
  <si>
    <t>ASD TEAM BIKE CIVITAVECCHIA</t>
  </si>
  <si>
    <t>ASD TEAM BIKE I BOLLORI</t>
  </si>
  <si>
    <t>ASD TEAM B-MAD</t>
  </si>
  <si>
    <t>ASD TEAM CRAL CONTINENTAL</t>
  </si>
  <si>
    <t>ASD TEAM DE ANGELI VERSILIA MARMI</t>
  </si>
  <si>
    <t>ASD TEAM EUROBICI</t>
  </si>
  <si>
    <t>ASD TEAM INVERCOLOR</t>
  </si>
  <si>
    <t>ASD TEAM LABRONICA BIKE</t>
  </si>
  <si>
    <t>ASD TEAM STOCCHETTI DISTRIBUZIONE BEVANDE</t>
  </si>
  <si>
    <t>ASD TRONKAMAKKIA TEAM</t>
  </si>
  <si>
    <t>ASD TUSCANY BY BIKE</t>
  </si>
  <si>
    <t>ASD TUTTINSELLA CICLOSOVIGLIANA</t>
  </si>
  <si>
    <t>ASD UC ORISTANO</t>
  </si>
  <si>
    <t>ASD VALLERBIKE AVIS MONTAIONE</t>
  </si>
  <si>
    <t>ASD VELO CLUB RACING ASSISI BASTIA</t>
  </si>
  <si>
    <t>ASD VELOCLUB FLORENCE BY BIKE</t>
  </si>
  <si>
    <t>ASD VITTORIO BIKE MONTE FOGLIANO</t>
  </si>
  <si>
    <t>ASD WB FAMILY</t>
  </si>
  <si>
    <t>ASD ZEROZERO TEAM</t>
  </si>
  <si>
    <t>ASD. TRICYCLE COLONNA</t>
  </si>
  <si>
    <t>ASS ARMA AERONAUTICA</t>
  </si>
  <si>
    <t>ASS. SPORT DIL. VIVI SIENA</t>
  </si>
  <si>
    <t>ASS.DIL. POLI SPORT MERCATALE 2000</t>
  </si>
  <si>
    <t>ASS.SPORT.DIL. MTB VALDICHIANA</t>
  </si>
  <si>
    <t>ASSOCIAZIONE FERRI TAGLIENTI</t>
  </si>
  <si>
    <t>ATLETICA BORGO A BUGGIANO A.S.D.</t>
  </si>
  <si>
    <t>ATLETICA MARCIATORI MUGELLO A.S.D.</t>
  </si>
  <si>
    <t>ATLETICA NICCHI AREZZO</t>
  </si>
  <si>
    <t>AVIS BIKE PISTOIA A.S.D.</t>
  </si>
  <si>
    <t>AVIS C. FIORENTINO</t>
  </si>
  <si>
    <t>AVIS MONTEVARCHI</t>
  </si>
  <si>
    <t>AVIS PRATOVECCHIO</t>
  </si>
  <si>
    <t>AVIS PRATOVECCHIO-ERREPI-LEE COUGAN</t>
  </si>
  <si>
    <t>AVIS ZERO POSITIVO A.S.D.</t>
  </si>
  <si>
    <t>BADIA CYCLING TEAM</t>
  </si>
  <si>
    <t>BAGNO A RIPOLI S.M.S.</t>
  </si>
  <si>
    <t>BANKITALIA</t>
  </si>
  <si>
    <t>BARTA BIKE</t>
  </si>
  <si>
    <t>BEDOGNI/ANICO/NATALINI</t>
  </si>
  <si>
    <t>BERNARDINI</t>
  </si>
  <si>
    <t>BIANCHI ROMA</t>
  </si>
  <si>
    <t>BICI CLUB SPOLETO CSI</t>
  </si>
  <si>
    <t>BICI TEAM FRANCY</t>
  </si>
  <si>
    <t>BICITALY A.S.D.</t>
  </si>
  <si>
    <t>BIKE EMOTION A.S.D.</t>
  </si>
  <si>
    <t>BIKE TRADE RACING</t>
  </si>
  <si>
    <t>BIKEMOOD A.S.D.</t>
  </si>
  <si>
    <t>BIKERS TEAM</t>
  </si>
  <si>
    <t>BIKESTORE RACING TEAM</t>
  </si>
  <si>
    <t>BIKING TEAM AREZZO</t>
  </si>
  <si>
    <t>BRISKEN ASD</t>
  </si>
  <si>
    <t>BRUNETTI SPORT</t>
  </si>
  <si>
    <t>C.C. APPENNINICO 1907</t>
  </si>
  <si>
    <t>C.R.S. LA TORRETTA</t>
  </si>
  <si>
    <t>C.S. FIRENZE</t>
  </si>
  <si>
    <t>C.S. OLIMPIA POGGIO AL VENTO A.S.D.</t>
  </si>
  <si>
    <t>CAPARRINI LE VILLAGE-VIBERT ITALIA</t>
  </si>
  <si>
    <t>CAPOLIVERI BIKE PARK</t>
  </si>
  <si>
    <t>CARRIER/SIMAF/WEGA/TRUCK IT./VALD.</t>
  </si>
  <si>
    <t>CARUBE PROGETTO GIOVANI</t>
  </si>
  <si>
    <t>CASCINE DEL RICCIO BIKE TEAM A.S.D.</t>
  </si>
  <si>
    <t>CASTEL RIGONE PEDALA</t>
  </si>
  <si>
    <t>CASTELF.NO BANCA DI CAMBIANO ASD</t>
  </si>
  <si>
    <t>CAVALLINO A.S.D.</t>
  </si>
  <si>
    <t>CENTRO SERVIZI CSI</t>
  </si>
  <si>
    <t>CENTURION VAUDE ITALIA</t>
  </si>
  <si>
    <t>CHIANCIANO (ENDAS)</t>
  </si>
  <si>
    <t>CHIANTI BIKE PUNTO PACEMA</t>
  </si>
  <si>
    <t>CHIANTI BIKE. PACEMA</t>
  </si>
  <si>
    <t>CIAPONI LUBRIF. TSS GROUP C.T.</t>
  </si>
  <si>
    <t>CIC MTB</t>
  </si>
  <si>
    <t>CICL. GREVIGIANA</t>
  </si>
  <si>
    <t>CICL. TERONTOLA ATAKAMA RACE (FCI)</t>
  </si>
  <si>
    <t>CICLI CONTI G.S.</t>
  </si>
  <si>
    <t>CICLI GAUDENZI</t>
  </si>
  <si>
    <t>CICLI MONTANINI</t>
  </si>
  <si>
    <t>CICLI MONTANINNI</t>
  </si>
  <si>
    <t>CICLI VALENTINI</t>
  </si>
  <si>
    <t>CICLISMO PISA</t>
  </si>
  <si>
    <t>CICLISSIMO BIKE TEAM (FCI)</t>
  </si>
  <si>
    <t>CICLISTICA CASCINE DEL RICCIO</t>
  </si>
  <si>
    <t>CICLISTICA CECINA</t>
  </si>
  <si>
    <t>CICLISTICA EMPOLITOUR</t>
  </si>
  <si>
    <t>CICLISTICA FORTE DEI MARMI</t>
  </si>
  <si>
    <t>CICLISTICA GREVIGIANA</t>
  </si>
  <si>
    <t>CICLISTICA LA TORRE PIAN DI MUGNONE</t>
  </si>
  <si>
    <t>CICLISTICA S.MINIATO-S.CROCE A.S.D.</t>
  </si>
  <si>
    <t>CICLISTICA SESTESE</t>
  </si>
  <si>
    <t>CICLISTICA VALDISIEVE A.S.D.</t>
  </si>
  <si>
    <t>CICLO CLUB QUOTA MILLE</t>
  </si>
  <si>
    <t>CICLO TOUR MUGELLO A.S.D.</t>
  </si>
  <si>
    <t>CICLOMILLENNIO</t>
  </si>
  <si>
    <t>CICLOPOINT (ACSI)</t>
  </si>
  <si>
    <t>CICLOSAVINESE</t>
  </si>
  <si>
    <t>CIRCOLO POLISPORTIVO RICREATIVO ATL</t>
  </si>
  <si>
    <t>CLUB CICL. MARCO GIOVANNETTI</t>
  </si>
  <si>
    <t>CM2 A.S.D.</t>
  </si>
  <si>
    <t>CONTI</t>
  </si>
  <si>
    <t>CRAL ENI LIVORNO</t>
  </si>
  <si>
    <t>CRDU SEZ. CICL. UNIVERSITA' PISA</t>
  </si>
  <si>
    <t>CS R.CAMPIGLI</t>
  </si>
  <si>
    <t>CYCLING TEAM LUCCA</t>
  </si>
  <si>
    <t>CYCLING TIME DILET</t>
  </si>
  <si>
    <t>CYKELN TEAM</t>
  </si>
  <si>
    <t>D.BIKE AICS</t>
  </si>
  <si>
    <t>DONKEY BIKE CLUB A.S.D.</t>
  </si>
  <si>
    <t>DONKEY BIKE CLUB SINALUNGA</t>
  </si>
  <si>
    <t>DOPOLAVORO FERROVIARIO FIRENZE</t>
  </si>
  <si>
    <t>DOPOLAVORO FERROVIARIO GROSSETO</t>
  </si>
  <si>
    <t>DUE RUOTE (ENDAS)</t>
  </si>
  <si>
    <t>DYNAMIS</t>
  </si>
  <si>
    <t>ELBA BIKE - SCOTT</t>
  </si>
  <si>
    <t>ELBA GRAVITY PARK</t>
  </si>
  <si>
    <t>EMP CYCLING TEAM A.S.D.</t>
  </si>
  <si>
    <t>EMPORIO DEL CICLO</t>
  </si>
  <si>
    <t>ENDAS SIENA</t>
  </si>
  <si>
    <t>EROICA ITALIA SSD ARL</t>
  </si>
  <si>
    <t>EUROBICI TEAM</t>
  </si>
  <si>
    <t>EVENTSPORT A.S.D.</t>
  </si>
  <si>
    <t>F.A.R.E.-TENTICICLISMO</t>
  </si>
  <si>
    <t>FABRIZIO ACCONCIATURE</t>
  </si>
  <si>
    <t>FACTORY TEAM BATTIFOLLE</t>
  </si>
  <si>
    <t>FARE IVAR AUTO</t>
  </si>
  <si>
    <t>FATTORINI</t>
  </si>
  <si>
    <t>FATTORINI (ENDAS)</t>
  </si>
  <si>
    <t>FIRENZE FREE RIDER</t>
  </si>
  <si>
    <t>FIRENZEFREERIDE ASD</t>
  </si>
  <si>
    <t>FLYING WOMEN CYCLING TEAM A.S.D.</t>
  </si>
  <si>
    <t>FOCUS FACTORY TEAM</t>
  </si>
  <si>
    <t>FOLGORE BIKE</t>
  </si>
  <si>
    <t>FOLLONICA COUNTRY BIKE</t>
  </si>
  <si>
    <t>FORTI E VELOCI CSI</t>
  </si>
  <si>
    <t>FORUM RACING TEAM</t>
  </si>
  <si>
    <t>FRATRES DYNAMIS BIKE</t>
  </si>
  <si>
    <t>FREE BIKE PEDALE FOLLONICHESE</t>
  </si>
  <si>
    <t>FUN CLUB FRATELLI PETITO</t>
  </si>
  <si>
    <t>FUTURA TEAM - MATRICARDI</t>
  </si>
  <si>
    <t>FUTURA TEAM BIKE</t>
  </si>
  <si>
    <t>G.C. CAMPI 04</t>
  </si>
  <si>
    <t>G.C. CANINO A.S.D.</t>
  </si>
  <si>
    <t>G.C. MELANIA</t>
  </si>
  <si>
    <t>G.C. MTB RUFINA ASD</t>
  </si>
  <si>
    <t>G.C. PITIGLIANO</t>
  </si>
  <si>
    <t>G.C. VAL DI MERSE</t>
  </si>
  <si>
    <t>G.S. CICLI GAUDENZI A.S.D.</t>
  </si>
  <si>
    <t>G.S. CICLI MAHER A.S. DILER</t>
  </si>
  <si>
    <t>G.S. CICLISTI GRASSINA ASD</t>
  </si>
  <si>
    <t>G.S. COLONNA</t>
  </si>
  <si>
    <t>G.S. FARE</t>
  </si>
  <si>
    <t>G.S. FORNO PIOPPI</t>
  </si>
  <si>
    <t>G.S. FRATRES FILECCHIO</t>
  </si>
  <si>
    <t>G.S. MAREMMA</t>
  </si>
  <si>
    <t>G.S. PASSUELLO</t>
  </si>
  <si>
    <t>G.S. RAMINI A.S.D.</t>
  </si>
  <si>
    <t>G.S. TERMOIMPIANTI</t>
  </si>
  <si>
    <t>G.S. TESTI CICLI A.S.D.</t>
  </si>
  <si>
    <t>G.S. TRE EMME A.S.D.</t>
  </si>
  <si>
    <t>G.S. TROFEO TANDEM</t>
  </si>
  <si>
    <t>G.S. VICCHIO BIKE</t>
  </si>
  <si>
    <t>G.S. VIGILI DEL FUOCO MASSA CARRARA</t>
  </si>
  <si>
    <t>G.S.F.A.R.E. TENTICICLISMO</t>
  </si>
  <si>
    <t>G.S.F.S.C.Z. CICLOAMATORI PONTEDERA</t>
  </si>
  <si>
    <t>GASPARINI</t>
  </si>
  <si>
    <t>GC CAI-SUPER GLANZ</t>
  </si>
  <si>
    <t>GC LAGUNA BIKE</t>
  </si>
  <si>
    <t>GC LAGUNA BIKE ORBETELLO</t>
  </si>
  <si>
    <t>GC LONZI METALLI-RA.RI ASD</t>
  </si>
  <si>
    <t>GIGLIO D'ORO A.S.D.</t>
  </si>
  <si>
    <t>GLI ARDITI DEL CICLISMO ASD</t>
  </si>
  <si>
    <t>GRAGNANO SPORTING CLUB</t>
  </si>
  <si>
    <t>GRANFONDO VERSILIA CICLISMO E SOLIDARIETA' A.S.D.</t>
  </si>
  <si>
    <t>GREEN ARROW PROJECT</t>
  </si>
  <si>
    <t>GREEN BIKE MANIA ASD</t>
  </si>
  <si>
    <t>GREENLIFE-ACTIVITY A.S.D.</t>
  </si>
  <si>
    <t>GRIFO BIKE PERUGIA</t>
  </si>
  <si>
    <t>GRUPPO ATIPICO A.S.D.</t>
  </si>
  <si>
    <t>GRUPPO CICLISTICO MONTE ARGENTARIO</t>
  </si>
  <si>
    <t>GRUPPO CICLISTICO VAL DI MERSE A.S.D.</t>
  </si>
  <si>
    <t>GRUPPO CICLISTICO VAL DI MERZE A.S.D.</t>
  </si>
  <si>
    <t>GRUPPO MTB PEDALANDO</t>
  </si>
  <si>
    <t>GRUPPO SPORTIVO CASENTINESE</t>
  </si>
  <si>
    <t>GRUPPO SPORTIVO EMICICLI</t>
  </si>
  <si>
    <t>GRUPPO SPORTIVO POLIZZIA DI STATO SIENA</t>
  </si>
  <si>
    <t>GS A.R.C.I. PERIGNANO ASD</t>
  </si>
  <si>
    <t>GS BORDOLEGNO CICLI PUCCIARELLI</t>
  </si>
  <si>
    <t>GS BORGONOVO</t>
  </si>
  <si>
    <t>GS BORGONUOVO MILIOR</t>
  </si>
  <si>
    <t>GS BUONCONVENTO</t>
  </si>
  <si>
    <t>GS BUTESE 2007</t>
  </si>
  <si>
    <t>GS CAMPI BISENZIO DIEFFE CONF.GEST</t>
  </si>
  <si>
    <t>GS CAPOBIANCHI CICLI</t>
  </si>
  <si>
    <t>GS CERNUSCHESE</t>
  </si>
  <si>
    <t>GS CICLI IACONA</t>
  </si>
  <si>
    <t>GS CICLISMO PONTINA</t>
  </si>
  <si>
    <t>GS EMPOLESE</t>
  </si>
  <si>
    <t>GS FARE DUE RUOTE</t>
  </si>
  <si>
    <t>GS GRIFO BIKE PERUGIA</t>
  </si>
  <si>
    <t>GS MALTINTI LAMP. BANCA DI CAMBIANO</t>
  </si>
  <si>
    <t>GS NUOVO PEDALE FIGLINESE</t>
  </si>
  <si>
    <t>GS OLIMPIA VALDARNESE</t>
  </si>
  <si>
    <t>GS PEDALE PIETRASANTINO</t>
  </si>
  <si>
    <t>GS RUEDA-TOX</t>
  </si>
  <si>
    <t>GS TEAM D BIKE</t>
  </si>
  <si>
    <t>GS TENTICICLISMO</t>
  </si>
  <si>
    <t>GS VIGILI DEL FUOCO VITERBO</t>
  </si>
  <si>
    <t>GSD TEAM SACCARELLI ALPIN</t>
  </si>
  <si>
    <t>HAIBIKE LAWLEY FACTORY TEAM</t>
  </si>
  <si>
    <t>HAIBKE LAWLEY FACTORY TEAM</t>
  </si>
  <si>
    <t>HIO RCR</t>
  </si>
  <si>
    <t>I CUSTODI DELLE VIE CAVE</t>
  </si>
  <si>
    <t>I MALAVOGLIA</t>
  </si>
  <si>
    <t>I NANI SVIZZERI VALLERIANA M.T.B A.S.D.</t>
  </si>
  <si>
    <t>IDEA SHOES-MADRAS-SUOL. FRANCESCA</t>
  </si>
  <si>
    <t>IL FABBRINO A.S.D.</t>
  </si>
  <si>
    <t>IL RITROVO A.S.D.</t>
  </si>
  <si>
    <t>I-MTB A.S.D.</t>
  </si>
  <si>
    <t>INMOVIMENTO APUANIA BIKE</t>
  </si>
  <si>
    <t>INTEGRA04 ASD</t>
  </si>
  <si>
    <t>IO BICI A.S.D.</t>
  </si>
  <si>
    <t>JOLLY BIKE</t>
  </si>
  <si>
    <t>LA STRANA OFFICINA SQUADRA CORSE</t>
  </si>
  <si>
    <t>LA VALIGIA DELLE IDEE</t>
  </si>
  <si>
    <t>LE DUE RUOTE</t>
  </si>
  <si>
    <t>LEONARDI RACING</t>
  </si>
  <si>
    <t>LIFESTYLE RACING TEAM</t>
  </si>
  <si>
    <t>LIKE 2 BIKE A.S.D.</t>
  </si>
  <si>
    <t>LNC-JOLLIWEAR</t>
  </si>
  <si>
    <t>LUPO DIACCIO A.S.D.</t>
  </si>
  <si>
    <t>MAMELI ENDAS</t>
  </si>
  <si>
    <t>MAPEI SCAPIN 3G</t>
  </si>
  <si>
    <t>MAREMMA FREERIDE</t>
  </si>
  <si>
    <t>MASSIMO BONI</t>
  </si>
  <si>
    <t>MASTROMARCO CHIANTI SENSI BENEDETTI</t>
  </si>
  <si>
    <t>MAX LELLI JO.ER.</t>
  </si>
  <si>
    <t>MC CYCLING TIME</t>
  </si>
  <si>
    <t>MELY'S</t>
  </si>
  <si>
    <t>MISTER BIKE</t>
  </si>
  <si>
    <t>MONTAIN BIKE TEAM SANTA FIORA ASD</t>
  </si>
  <si>
    <t>MONTELEPINI</t>
  </si>
  <si>
    <t>MOUNTAIN BIKE CLUB CECINA</t>
  </si>
  <si>
    <t>MOUNTAIN BIKE TEAM SANTA FIORA ASD</t>
  </si>
  <si>
    <t>MT BIKE ARGENTARIO</t>
  </si>
  <si>
    <t>MTB BY PUNTOMOTO.COM</t>
  </si>
  <si>
    <t>MTB CASENTINO (AICS)</t>
  </si>
  <si>
    <t>MTB CASENTINO BIKE</t>
  </si>
  <si>
    <t>MTB CHIANCIANO</t>
  </si>
  <si>
    <t>MTB CLUB BAGNAIA ASD 48</t>
  </si>
  <si>
    <t>MTB OPEN CLUB ASD</t>
  </si>
  <si>
    <t>MTB RACE SUBBIANO</t>
  </si>
  <si>
    <t>MTB S MARINELLA</t>
  </si>
  <si>
    <t>MTB SANTA MARINELLA</t>
  </si>
  <si>
    <t>MUGELLO TOSCANA BIKE A.S.D.</t>
  </si>
  <si>
    <t>NEW BIKE 2008</t>
  </si>
  <si>
    <t>NEW LIFE</t>
  </si>
  <si>
    <t>NEW PROJECT TEAM A.S.D.</t>
  </si>
  <si>
    <t>NEW TRAIL</t>
  </si>
  <si>
    <t>NRC-BIKE A.S.D.</t>
  </si>
  <si>
    <t>NUOVA PRIMAVERA FORCOLI</t>
  </si>
  <si>
    <t>OLIMPIA CYCLING TEAM ASD</t>
  </si>
  <si>
    <t>OLIMPIA VALDARNESE</t>
  </si>
  <si>
    <t>ORSO ON BIKE CLUB</t>
  </si>
  <si>
    <t>PACINI FACTORY TEAM</t>
  </si>
  <si>
    <t>PASQUINI AICS</t>
  </si>
  <si>
    <t>PASSO CORESE</t>
  </si>
  <si>
    <t>PASSUELLO</t>
  </si>
  <si>
    <t>PEDALE MANCIANESE</t>
  </si>
  <si>
    <t>PETIT VELO ASD</t>
  </si>
  <si>
    <t>PETROLI FIRENZE-CYCLINGTEAM</t>
  </si>
  <si>
    <t>PEZZINI BIKE OFFICIAL TEAM</t>
  </si>
  <si>
    <t>POGGIO MIRTETO</t>
  </si>
  <si>
    <t>POL CICLI FATATO</t>
  </si>
  <si>
    <t>POL. ARCI UISP VENTURINA</t>
  </si>
  <si>
    <t>POL. FIRENZE TRIATHLON ASD</t>
  </si>
  <si>
    <t>POL. VAL DI LORETO</t>
  </si>
  <si>
    <t>POLISPORTIVA AICS</t>
  </si>
  <si>
    <t>POLISPORTIVA AICS ASS .SPO</t>
  </si>
  <si>
    <t>POLISPORTIVA ARCI UISP VENTURINA</t>
  </si>
  <si>
    <t>POLISPORTIVA BETTOLLE</t>
  </si>
  <si>
    <t>POLISPORTIVA CASTIGLIONE D'ORCIA</t>
  </si>
  <si>
    <t>POLISPORTIVA COLLINE MEDICEE ASD</t>
  </si>
  <si>
    <t>POLISPORTIVA PERTICALE</t>
  </si>
  <si>
    <t>POLISPORTIVA STAGGIA 53038</t>
  </si>
  <si>
    <t>POLISPORTIVA TRO.CE.DO. ASD</t>
  </si>
  <si>
    <t>POLIZIA DI STATO (VT)</t>
  </si>
  <si>
    <t>PORCIANO G.P A.S.D.</t>
  </si>
  <si>
    <t>PORT MACQUARIE CC</t>
  </si>
  <si>
    <t>PRESTIGE</t>
  </si>
  <si>
    <t>PROBIKE FIRENZE ASD</t>
  </si>
  <si>
    <t>QUELLI CHE IL SABATO….2006</t>
  </si>
  <si>
    <t>QUELLI DI PRATOLINO A.S.D.</t>
  </si>
  <si>
    <t>QUOTA MILLE</t>
  </si>
  <si>
    <t>RAMPIGRIFO</t>
  </si>
  <si>
    <t>RDB</t>
  </si>
  <si>
    <t>REVELLO GENERALIDRO - EUROTHERM ASD</t>
  </si>
  <si>
    <t>RIDERS TEAM CECINA</t>
  </si>
  <si>
    <t>ROYAL CAMPING CAMP LONG</t>
  </si>
  <si>
    <t>RV RIEDEN</t>
  </si>
  <si>
    <t>S.B.R. 3</t>
  </si>
  <si>
    <t>S.C. GASTONE NENCINI</t>
  </si>
  <si>
    <t>S.C. MCIPOLLINI</t>
  </si>
  <si>
    <t>S.C. VILLAFRANCA</t>
  </si>
  <si>
    <t>S.S. GROSSETO</t>
  </si>
  <si>
    <t>S.S. MASTROMARCO</t>
  </si>
  <si>
    <t>SACCARELLI</t>
  </si>
  <si>
    <t>SALTALAZZUCCA</t>
  </si>
  <si>
    <t>SAN GINESE</t>
  </si>
  <si>
    <t>SANTA CRUZ SPOKESMAN</t>
  </si>
  <si>
    <t>SBR3 EDILMARK</t>
  </si>
  <si>
    <t>SC BORGO A MOZZANO DEL DEBBIO S.P.A</t>
  </si>
  <si>
    <t>SC MICHELA FANINI RECORD ROX</t>
  </si>
  <si>
    <t>SC PEDALE LUCCHESE POLI</t>
  </si>
  <si>
    <t>SC PEDALE SENESE</t>
  </si>
  <si>
    <t>SCAPIN FACTORY TEAM</t>
  </si>
  <si>
    <t>SCATENATI VAL DI PESA ASD</t>
  </si>
  <si>
    <t>SCOGLIO CYCLING TEAM A.S.D.</t>
  </si>
  <si>
    <t>SCOTT PASQUINI STELLA AZZURRA</t>
  </si>
  <si>
    <t>SCUOLA DEL CICLISMO LUCA SCINTO</t>
  </si>
  <si>
    <t>SOC. ELBA OVEST</t>
  </si>
  <si>
    <t>SOCIETA' POLISPORTIVA GALLIANO</t>
  </si>
  <si>
    <t>SPEEDY BIKE A.S.D.</t>
  </si>
  <si>
    <t>SPORT BEANS</t>
  </si>
  <si>
    <t>SPORT GROUP A.S.D.</t>
  </si>
  <si>
    <t>SPORTING CLUB (FCI)</t>
  </si>
  <si>
    <t>SPORTING CLUB A.S.D.</t>
  </si>
  <si>
    <t>SPORTING CLUB FCI</t>
  </si>
  <si>
    <t>SS GROSSETO CICLYNG TEAM</t>
  </si>
  <si>
    <t>S-SOLUTION ASSOC. SPORT. D</t>
  </si>
  <si>
    <t>STEELS BIKE A.S.D.</t>
  </si>
  <si>
    <t>STEELS RACING</t>
  </si>
  <si>
    <t>SULUTION ASSOCCER SPORT</t>
  </si>
  <si>
    <t>SWSSPOWER MOUNTAIN BIKE TEAM</t>
  </si>
  <si>
    <t>TAVARNELLE U. P.</t>
  </si>
  <si>
    <t>TEA BIKE MOTION</t>
  </si>
  <si>
    <t>TEAM AIRON-ION SANTACRUZ</t>
  </si>
  <si>
    <t>TEAM BICIDEA</t>
  </si>
  <si>
    <t>TEAM BICIDEA MONTALLESE</t>
  </si>
  <si>
    <t>TEAM BIKE CIVITAVECCHIA</t>
  </si>
  <si>
    <t>TEAM BIKE EMOTION</t>
  </si>
  <si>
    <t>TEAM BIKE PIONIERI</t>
  </si>
  <si>
    <t>TEAM CHIANTI BIKE ASD</t>
  </si>
  <si>
    <t>TEAM CRAL CONTINENTAL</t>
  </si>
  <si>
    <t>TEAM CYCLINGLAB</t>
  </si>
  <si>
    <t>TEAM D BIKE</t>
  </si>
  <si>
    <t>TEAM DYNAMIS</t>
  </si>
  <si>
    <t>TEAM EFFE KEMON TELESAN</t>
  </si>
  <si>
    <t>TEAM ERREPI A.S.D.</t>
  </si>
  <si>
    <t>TEAM EUREKA ASD</t>
  </si>
  <si>
    <t>TEAM EUROBICI ORVIETO</t>
  </si>
  <si>
    <t>TEAM EUROBIGI</t>
  </si>
  <si>
    <t>TEAM FOCUS FANELLI BIKE</t>
  </si>
  <si>
    <t>TEAM GALLUZZI ACQUA E SAPONE</t>
  </si>
  <si>
    <t>TEAM GIOVANNELLI A.S.D.</t>
  </si>
  <si>
    <t>TEAM KONA BIKE PARADISE A.S.D.</t>
  </si>
  <si>
    <t>TEAM LENZI BIKE A.S.D.</t>
  </si>
  <si>
    <t>TEAM MAD</t>
  </si>
  <si>
    <t>TEAM MAGGI OFF ROAD</t>
  </si>
  <si>
    <t>TEAM MAREMMANO ALBINIA</t>
  </si>
  <si>
    <t>TEAM NOBIL BIKE ENDAS</t>
  </si>
  <si>
    <t>TEAM NORD EST BIKE 2000</t>
  </si>
  <si>
    <t>TEAM NORD EST SB3</t>
  </si>
  <si>
    <t>TEAM NORD EST SBR3</t>
  </si>
  <si>
    <t>TEAM ORSO ON BIKE ASD (FCI)</t>
  </si>
  <si>
    <t>TEAM PARKPRE DMT GIORDANA</t>
  </si>
  <si>
    <t>TEAM PIERI CALAMAI</t>
  </si>
  <si>
    <t>TEAM R.F. ANTINCENDIO</t>
  </si>
  <si>
    <t>TEAM REGOLO</t>
  </si>
  <si>
    <t>TEAM SACCARELLI ALPEN</t>
  </si>
  <si>
    <t>TEAM SCOTT PASQUINI</t>
  </si>
  <si>
    <t>TEAM SCOTT PASQUINI POLIS (AICS)</t>
  </si>
  <si>
    <t>TEAM SCOTT-PASQUINI (AICS)</t>
  </si>
  <si>
    <t>TEAM SIENA</t>
  </si>
  <si>
    <t>TEAM SINERGY</t>
  </si>
  <si>
    <t>TEAM SPEED POINT</t>
  </si>
  <si>
    <t>TEAM SPEEDY BIKE A.S.D.</t>
  </si>
  <si>
    <t>TEAM TERENZI</t>
  </si>
  <si>
    <t>TEAM VALDARNO ASD</t>
  </si>
  <si>
    <t>TEAM VALDERA BIKE ASD</t>
  </si>
  <si>
    <t>TEAM VALDISIEVE CICLOTURISTI A.S.D.</t>
  </si>
  <si>
    <t>TEAM VALLONE</t>
  </si>
  <si>
    <t>TEAM VITTORIO BIKE A.S.D.</t>
  </si>
  <si>
    <t>TEAMBIKE CIVITAVECCHIA</t>
  </si>
  <si>
    <t>TECNOCICLI</t>
  </si>
  <si>
    <t>TEMPORA AICS</t>
  </si>
  <si>
    <t>TIME BIKE CENTRO ITALIA</t>
  </si>
  <si>
    <t>TIMEBIKE TODIS RIETI</t>
  </si>
  <si>
    <t>TOSCANA CICLISMO "MARIO BUTI" A.S.D.</t>
  </si>
  <si>
    <t>TOSCANABIKE A.S.D.</t>
  </si>
  <si>
    <t>TRAPE'</t>
  </si>
  <si>
    <t>TRASIMENO (ENDAS)</t>
  </si>
  <si>
    <t>TRASIMENO TRIATLHON</t>
  </si>
  <si>
    <t>TRECOLLI - REGOLO</t>
  </si>
  <si>
    <t>TREGGIAIA</t>
  </si>
  <si>
    <t>TRICICLI MORCHIA</t>
  </si>
  <si>
    <t>TUSCANY GO WELLNESS &amp; SPORT</t>
  </si>
  <si>
    <t>TUTTINBICI ASD</t>
  </si>
  <si>
    <t>TUTTOBICI (AICS)</t>
  </si>
  <si>
    <t>U.C. LA TORRE 1949</t>
  </si>
  <si>
    <t>U.C. LARCIANESE</t>
  </si>
  <si>
    <t>U.C. PISTOIESE</t>
  </si>
  <si>
    <t>U.C. S. CROCE S/ARNO</t>
  </si>
  <si>
    <t>UC DONORATICO</t>
  </si>
  <si>
    <t>UC TRASIMENO CICLI VALENTINI</t>
  </si>
  <si>
    <t>UISP COMITATO TERR.LE AREZZO</t>
  </si>
  <si>
    <t>UISP COMITATO TERR.LE EMPOLI - VALDELSA</t>
  </si>
  <si>
    <t>UISP COMITATO TERR.LE FIRENZE</t>
  </si>
  <si>
    <t>UISP COMITATO TERR.LE MASSA</t>
  </si>
  <si>
    <t>UISP COMITATO TERR.LE PISA</t>
  </si>
  <si>
    <t>UISP COMITATO TERR.LE PISTOIA</t>
  </si>
  <si>
    <t>UISP COMITATO TERR.LE PRATO</t>
  </si>
  <si>
    <t>UISP COMITATO TERR.LE TERRE ETRUSCO-LABRONICHE</t>
  </si>
  <si>
    <t>UISP SIENA</t>
  </si>
  <si>
    <t>UN. CICLISTICA RIOTORTO</t>
  </si>
  <si>
    <t>UNIONE SPORTIVA VICARELLO 1919</t>
  </si>
  <si>
    <t>US FRACOR ABA ARREDAMENTI GRUPPOSEI</t>
  </si>
  <si>
    <t>US NUOVA FRACOR TEAM D-BIKE</t>
  </si>
  <si>
    <t>USA CYCLING</t>
  </si>
  <si>
    <t>V.C. APUANO VALENTINO CONF. MASSA</t>
  </si>
  <si>
    <t>V.C. CARRARA 1961</t>
  </si>
  <si>
    <t>V.C. COPPI LUNATA - ALTOPACK</t>
  </si>
  <si>
    <t>V.C. SEANO ONE</t>
  </si>
  <si>
    <t>VAIANO SOLARISTECH TEPSO</t>
  </si>
  <si>
    <t>VALCELLI</t>
  </si>
  <si>
    <t>VALD./RF ANTINCENDIO/CARRIER/SIMAF</t>
  </si>
  <si>
    <t>VALDARNO PROJECT CYCLING TEAM ASD</t>
  </si>
  <si>
    <t>VALENTINI ENDAS</t>
  </si>
  <si>
    <t>VALLERBIKE AVIS MONTAIONE</t>
  </si>
  <si>
    <t>VB MONTE FOGLIANO CURA</t>
  </si>
  <si>
    <t>VC LATINA</t>
  </si>
  <si>
    <t>VC SCOTT MTB TEAM</t>
  </si>
  <si>
    <t>VC UMACH</t>
  </si>
  <si>
    <t>VELLETRI</t>
  </si>
  <si>
    <t>VELO CLUB FIRENZE</t>
  </si>
  <si>
    <t>VELO CLUB MAGGI 1906 A.S.D.</t>
  </si>
  <si>
    <t>VELO CLUB RACING ASSISI BASTIA</t>
  </si>
  <si>
    <t>VELO CLUB S. VINCENZO</t>
  </si>
  <si>
    <t>VELO CLUB S.C. EMPOLI</t>
  </si>
  <si>
    <t>VELO CLUB SAN VINCENZO FALASCHI ASD</t>
  </si>
  <si>
    <t>VELO ETRURIA POMARANCE</t>
  </si>
  <si>
    <t>VERINLEGNO - FABIANI</t>
  </si>
  <si>
    <t>VIGILI DEL FUOCO PRATO A.S.D.</t>
  </si>
  <si>
    <t>VOLTERRA BIKE</t>
  </si>
  <si>
    <t>ALLIEVI</t>
  </si>
  <si>
    <t>da 13 a 18 anni</t>
  </si>
  <si>
    <t>ES</t>
  </si>
  <si>
    <t>(Elite-Sport) da 19 a 29 anni</t>
  </si>
  <si>
    <t>(Master 1) da 30 a 34 anni</t>
  </si>
  <si>
    <t>(Master 2) da 35 a 39 anni</t>
  </si>
  <si>
    <t>(Master 3) da 40 a 44 anni</t>
  </si>
  <si>
    <t>(Master 4) da 45 a 49 anni</t>
  </si>
  <si>
    <t>(Master 5) da 50 a 54 anni</t>
  </si>
  <si>
    <t>(Master 6) da 55 a 59 anni</t>
  </si>
  <si>
    <t>(Master 7) da 60 e Oltre</t>
  </si>
  <si>
    <t>W</t>
  </si>
  <si>
    <t>(Donne Unica)</t>
  </si>
  <si>
    <t>FANCIULLI CLAUDIO</t>
  </si>
  <si>
    <t>UISP</t>
  </si>
  <si>
    <t>FANCIULLI AURELIO</t>
  </si>
  <si>
    <t>15C</t>
  </si>
  <si>
    <t>BACCANI DIEGO</t>
  </si>
  <si>
    <t>GALATOLO MARCO</t>
  </si>
  <si>
    <t>ROCCHI RICCARDO</t>
  </si>
  <si>
    <t>BRANDINI ALESSIO</t>
  </si>
  <si>
    <t>GIORGI STEFANO</t>
  </si>
  <si>
    <t>ABDFG</t>
  </si>
  <si>
    <t>Categoria M1</t>
  </si>
  <si>
    <t>Categoria M2</t>
  </si>
  <si>
    <t>Categoria M4</t>
  </si>
  <si>
    <t>Categoria M5</t>
  </si>
  <si>
    <t>: 1</t>
  </si>
  <si>
    <t>: 2</t>
  </si>
  <si>
    <t>1°</t>
  </si>
  <si>
    <t>2°</t>
  </si>
  <si>
    <t>3°</t>
  </si>
  <si>
    <t>4°</t>
  </si>
  <si>
    <t>Categoria M1 - (Master 1) da 30 a 34 anni</t>
  </si>
  <si>
    <t>Categoria M2 - (Master 2) da 35 a 39 anni</t>
  </si>
  <si>
    <t>Categoria M4 - (Master 4) da 45 a 49 anni</t>
  </si>
  <si>
    <t>Categoria M5 - (Master 5) da 50 a 54 anni</t>
  </si>
  <si>
    <t>ABDEFGHM</t>
  </si>
  <si>
    <t>: 2 2</t>
  </si>
  <si>
    <t>BURGASSI ROBERTO</t>
  </si>
  <si>
    <t>VICIANI LEONARDO</t>
  </si>
  <si>
    <t>FCI</t>
  </si>
  <si>
    <t>PUCCINI GIORGIO</t>
  </si>
  <si>
    <t>A137789</t>
  </si>
  <si>
    <t>PUCCINI SAMUELA</t>
  </si>
  <si>
    <t>A137790</t>
  </si>
  <si>
    <t>COSTANTINI ALESSANDRO</t>
  </si>
  <si>
    <t>ACSI</t>
  </si>
  <si>
    <t>STURMANN ARISTIDE</t>
  </si>
  <si>
    <t>FANCIULLI ROBERTO</t>
  </si>
  <si>
    <t>ALOCCI FABIO</t>
  </si>
  <si>
    <t>DEMEI ALESSIO</t>
  </si>
  <si>
    <t>CASTRICONI MASSIMO</t>
  </si>
  <si>
    <t>SCLANO ROBERTO</t>
  </si>
  <si>
    <t>CATURELLI ALBERTO</t>
  </si>
  <si>
    <t>SIMONELLI ANDREA</t>
  </si>
  <si>
    <t>MUSCIO FRANCESCO</t>
  </si>
  <si>
    <t>FRANCESCHINI STEFANO</t>
  </si>
  <si>
    <t>RISPOLI FEDERICO</t>
  </si>
  <si>
    <t>CYCLING FOR ALL E MASTER</t>
  </si>
  <si>
    <t>PALLARI LORENZO</t>
  </si>
  <si>
    <t>GIACOMELLI UMBERTO</t>
  </si>
  <si>
    <t>CAPOLIVERI BIKE PARK ISOLA D'ELBA MTB CLUB A.S.D.</t>
  </si>
  <si>
    <t>A123020</t>
  </si>
  <si>
    <t>A058849</t>
  </si>
  <si>
    <t>FERRI JONATHAN</t>
  </si>
  <si>
    <t>MASTRI FRANCESCO</t>
  </si>
  <si>
    <t>RODRIGUEZ ELDUYS</t>
  </si>
  <si>
    <t>BIZZARRI ALDO</t>
  </si>
  <si>
    <t>MURATORI ROBERTO</t>
  </si>
  <si>
    <t>PECCHIA RICCARDO</t>
  </si>
  <si>
    <t>A137468</t>
  </si>
  <si>
    <t>CASTELLUCCI ALESSANDRO</t>
  </si>
  <si>
    <t>USIP</t>
  </si>
  <si>
    <t>DESTASIO MARCO</t>
  </si>
  <si>
    <t>MANCINI CARLO</t>
  </si>
  <si>
    <t>A109204</t>
  </si>
  <si>
    <t>FORTI CRISTIAN</t>
  </si>
  <si>
    <t>MARZIALI STEFANO</t>
  </si>
  <si>
    <t>A079119</t>
  </si>
  <si>
    <t>BOSCAGLI MIRKO</t>
  </si>
  <si>
    <t>SERAVALLE MARCO</t>
  </si>
  <si>
    <t>GORETTI ORIANA</t>
  </si>
  <si>
    <t>MERLINI FRANCESCO</t>
  </si>
  <si>
    <t>MARCONI SIMONE</t>
  </si>
  <si>
    <t>BIAGIOLI IVANO</t>
  </si>
  <si>
    <t>CASELLI MICHELE</t>
  </si>
  <si>
    <t>BALDI LORENZO</t>
  </si>
  <si>
    <t>ROCCO MAURO</t>
  </si>
  <si>
    <t>PRESENTI FABIO</t>
  </si>
  <si>
    <t>DE MARTIS MARCO</t>
  </si>
  <si>
    <t>VISANI ANDREA</t>
  </si>
  <si>
    <t>MATTEUCCI MARIO</t>
  </si>
  <si>
    <t>GUERRIERI ALESSIO</t>
  </si>
  <si>
    <t>A.S.D. MTB CLUB CECINA</t>
  </si>
  <si>
    <t>POGGIALI ROBERTO</t>
  </si>
  <si>
    <t>DI PIETRO GIACOMO</t>
  </si>
  <si>
    <t>SALETTI MARCO</t>
  </si>
  <si>
    <t>ASCI</t>
  </si>
  <si>
    <t>PICOTTI ALBERTO</t>
  </si>
  <si>
    <t>LACCHINI FLORIO</t>
  </si>
  <si>
    <t>NAPOLI MASSIMO</t>
  </si>
  <si>
    <t>A078348</t>
  </si>
  <si>
    <t>SEMPLICI ROBERTO</t>
  </si>
  <si>
    <t>MARINI PAOLO</t>
  </si>
  <si>
    <t>PORCIATTI GIULIO</t>
  </si>
  <si>
    <t>DEIDDA ROSSANO</t>
  </si>
  <si>
    <t>PERIN MORENO</t>
  </si>
  <si>
    <t>SANTINI IVANO</t>
  </si>
  <si>
    <t>BASSI ANDREA</t>
  </si>
  <si>
    <t>FRANCHI MARCO</t>
  </si>
  <si>
    <t>VIERI SIMONE</t>
  </si>
  <si>
    <t>VILCHYNSKA ALLA</t>
  </si>
  <si>
    <t>CASTELLI ALESSIO</t>
  </si>
  <si>
    <t>TURCONI IVAN ANGELO</t>
  </si>
  <si>
    <t>PACINI PAOLO</t>
  </si>
  <si>
    <t>BARTALUCCI FEDERICO</t>
  </si>
  <si>
    <t>A046124</t>
  </si>
  <si>
    <t>SARGENTINI MATTIA</t>
  </si>
  <si>
    <t>Categoria ES</t>
  </si>
  <si>
    <t>Categoria M3</t>
  </si>
  <si>
    <t>Categoria M6</t>
  </si>
  <si>
    <t>Categoria M7</t>
  </si>
  <si>
    <t>Categoria W</t>
  </si>
  <si>
    <t>:</t>
  </si>
  <si>
    <t>: 3</t>
  </si>
  <si>
    <t>: 4</t>
  </si>
  <si>
    <t>: 2 5</t>
  </si>
  <si>
    <t>: 5</t>
  </si>
  <si>
    <t>: 1 2</t>
  </si>
  <si>
    <t>: 1 3</t>
  </si>
  <si>
    <t>: 3 3 5</t>
  </si>
  <si>
    <t>: 4 2 4 5</t>
  </si>
  <si>
    <t>: 1 2 3 3 4 5 5</t>
  </si>
  <si>
    <t>5°</t>
  </si>
  <si>
    <t>6°</t>
  </si>
  <si>
    <t>7°</t>
  </si>
  <si>
    <t>8°</t>
  </si>
  <si>
    <t>9°</t>
  </si>
  <si>
    <t>10°</t>
  </si>
  <si>
    <t>11°</t>
  </si>
  <si>
    <t>12°</t>
  </si>
  <si>
    <t>13°</t>
  </si>
  <si>
    <t>14°</t>
  </si>
  <si>
    <t>15°</t>
  </si>
  <si>
    <t>16°</t>
  </si>
  <si>
    <t>17°</t>
  </si>
  <si>
    <t>18°</t>
  </si>
  <si>
    <t>19°</t>
  </si>
  <si>
    <t>20°</t>
  </si>
  <si>
    <t>21°</t>
  </si>
  <si>
    <t>22°</t>
  </si>
  <si>
    <t>23°</t>
  </si>
  <si>
    <t>24°</t>
  </si>
  <si>
    <t>25°</t>
  </si>
  <si>
    <t>26°</t>
  </si>
  <si>
    <t>27°</t>
  </si>
  <si>
    <t>28°</t>
  </si>
  <si>
    <t>Categoria ES - (Elite-Sport) da 19 a 29 anni</t>
  </si>
  <si>
    <t>Categoria M3 - (Master 3) da 40 a 44 anni</t>
  </si>
  <si>
    <t>Categoria M6 - (Master 6) da 55 a 59 anni</t>
  </si>
  <si>
    <t>Categoria M7 - (Master 7) da 60 e Oltre</t>
  </si>
  <si>
    <t>Categoria W - (Donne Unica)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</si>
</sst>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3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i/>
      <sz val="8"/>
      <color indexed="81"/>
      <name val="Tahoma"/>
      <family val="2"/>
    </font>
    <font>
      <b/>
      <i/>
      <sz val="9"/>
      <name val="Arial"/>
      <family val="2"/>
    </font>
    <font>
      <b/>
      <sz val="11"/>
      <color indexed="81"/>
      <name val="Tahoma"/>
      <family val="2"/>
    </font>
    <font>
      <i/>
      <sz val="5"/>
      <name val="Arial"/>
      <family val="2"/>
    </font>
    <font>
      <sz val="5"/>
      <name val="Arial"/>
      <family val="2"/>
    </font>
    <font>
      <b/>
      <sz val="10"/>
      <name val="Arial"/>
      <family val="2"/>
    </font>
    <font>
      <sz val="9"/>
      <color indexed="81"/>
      <name val="Tahoma"/>
      <charset val="1"/>
    </font>
    <font>
      <b/>
      <sz val="9"/>
      <color indexed="81"/>
      <name val="Tahoma"/>
      <charset val="1"/>
    </font>
    <font>
      <sz val="10"/>
      <color rgb="FFFF0000"/>
      <name val="Arial"/>
      <family val="2"/>
    </font>
    <font>
      <b/>
      <i/>
      <sz val="10"/>
      <name val="Arial"/>
      <family val="2"/>
    </font>
    <font>
      <b/>
      <i/>
      <sz val="12"/>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0" fontId="4" fillId="0" borderId="0"/>
    <xf numFmtId="0" fontId="3" fillId="0" borderId="0"/>
    <xf numFmtId="0" fontId="2" fillId="0" borderId="0"/>
    <xf numFmtId="0" fontId="1" fillId="0" borderId="0"/>
  </cellStyleXfs>
  <cellXfs count="116">
    <xf numFmtId="0" fontId="0" fillId="0" borderId="0" xfId="0"/>
    <xf numFmtId="1" fontId="0" fillId="0" borderId="0" xfId="0" applyNumberFormat="1"/>
    <xf numFmtId="1" fontId="5" fillId="0" borderId="0" xfId="0" applyNumberFormat="1" applyFont="1"/>
    <xf numFmtId="1" fontId="5" fillId="0" borderId="0" xfId="0" applyNumberFormat="1" applyFont="1" applyAlignment="1">
      <alignment horizontal="center"/>
    </xf>
    <xf numFmtId="1" fontId="0" fillId="0" borderId="0" xfId="0" applyNumberFormat="1" applyAlignment="1">
      <alignment horizontal="center"/>
    </xf>
    <xf numFmtId="0" fontId="5" fillId="0" borderId="0" xfId="0" applyFont="1"/>
    <xf numFmtId="0" fontId="5" fillId="0" borderId="0" xfId="0" applyFont="1" applyAlignment="1">
      <alignment horizontal="left"/>
    </xf>
    <xf numFmtId="0" fontId="5" fillId="0" borderId="1" xfId="0" applyFont="1" applyBorder="1" applyAlignment="1">
      <alignment horizontal="center"/>
    </xf>
    <xf numFmtId="0" fontId="0" fillId="0" borderId="0" xfId="0" applyAlignment="1">
      <alignment horizontal="center"/>
    </xf>
    <xf numFmtId="0" fontId="5" fillId="0" borderId="0" xfId="0" applyFont="1" applyBorder="1" applyAlignment="1">
      <alignment horizontal="center"/>
    </xf>
    <xf numFmtId="0" fontId="6" fillId="0" borderId="1" xfId="0" applyFont="1" applyBorder="1" applyAlignment="1">
      <alignment horizontal="center"/>
    </xf>
    <xf numFmtId="0" fontId="5" fillId="0" borderId="1" xfId="0" applyFont="1" applyBorder="1" applyAlignment="1">
      <alignment horizontal="left"/>
    </xf>
    <xf numFmtId="21" fontId="0" fillId="0" borderId="0" xfId="0" applyNumberFormat="1" applyAlignment="1">
      <alignment horizontal="center"/>
    </xf>
    <xf numFmtId="21" fontId="5" fillId="0" borderId="0" xfId="0" applyNumberFormat="1" applyFont="1" applyAlignment="1">
      <alignment horizontal="center"/>
    </xf>
    <xf numFmtId="165" fontId="0" fillId="0" borderId="0" xfId="0" applyNumberFormat="1" applyAlignment="1">
      <alignment horizontal="center"/>
    </xf>
    <xf numFmtId="165" fontId="5" fillId="0" borderId="0" xfId="0" applyNumberFormat="1" applyFont="1" applyAlignment="1">
      <alignment horizontal="center"/>
    </xf>
    <xf numFmtId="0" fontId="5"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5" fillId="0" borderId="0" xfId="0" applyFont="1" applyAlignment="1">
      <alignment horizontal="center"/>
    </xf>
    <xf numFmtId="164" fontId="5" fillId="0" borderId="0" xfId="0" applyNumberFormat="1" applyFont="1" applyAlignment="1">
      <alignment horizontal="center"/>
    </xf>
    <xf numFmtId="49" fontId="5" fillId="0" borderId="0" xfId="0" applyNumberFormat="1" applyFont="1"/>
    <xf numFmtId="21" fontId="6" fillId="0" borderId="0" xfId="0" applyNumberFormat="1" applyFont="1" applyBorder="1" applyAlignment="1">
      <alignment horizontal="center"/>
    </xf>
    <xf numFmtId="21" fontId="6" fillId="0" borderId="1" xfId="0" applyNumberFormat="1" applyFont="1" applyBorder="1" applyAlignment="1">
      <alignment horizontal="center"/>
    </xf>
    <xf numFmtId="0" fontId="14" fillId="0" borderId="0" xfId="0" applyNumberFormat="1" applyFont="1" applyAlignment="1"/>
    <xf numFmtId="21" fontId="9" fillId="0" borderId="0" xfId="0" applyNumberFormat="1" applyFont="1" applyAlignment="1">
      <alignment horizontal="center"/>
    </xf>
    <xf numFmtId="165" fontId="9" fillId="0" borderId="0" xfId="0" applyNumberFormat="1" applyFont="1" applyAlignment="1">
      <alignment horizontal="center"/>
    </xf>
    <xf numFmtId="0" fontId="14" fillId="0" borderId="0" xfId="0" applyFont="1"/>
    <xf numFmtId="0" fontId="6" fillId="0" borderId="0" xfId="0" applyFont="1" applyAlignment="1">
      <alignment horizontal="center"/>
    </xf>
    <xf numFmtId="0" fontId="16" fillId="0" borderId="0" xfId="0" applyFont="1" applyAlignment="1">
      <alignment horizontal="center"/>
    </xf>
    <xf numFmtId="0" fontId="13" fillId="0" borderId="0" xfId="0" applyFont="1"/>
    <xf numFmtId="0" fontId="9" fillId="0" borderId="0" xfId="0" applyNumberFormat="1" applyFont="1" applyAlignment="1"/>
    <xf numFmtId="167" fontId="5" fillId="0" borderId="0" xfId="0" applyNumberFormat="1" applyFont="1" applyAlignment="1">
      <alignment horizontal="center"/>
    </xf>
    <xf numFmtId="167" fontId="0" fillId="0" borderId="0" xfId="0" applyNumberFormat="1" applyAlignment="1">
      <alignment horizontal="center"/>
    </xf>
    <xf numFmtId="1" fontId="6" fillId="0" borderId="0" xfId="0" applyNumberFormat="1" applyFont="1" applyAlignment="1">
      <alignment horizontal="center"/>
    </xf>
    <xf numFmtId="1" fontId="16" fillId="0" borderId="0" xfId="0" applyNumberFormat="1" applyFont="1" applyAlignment="1">
      <alignment horizontal="center"/>
    </xf>
    <xf numFmtId="49" fontId="7" fillId="0" borderId="0" xfId="0" applyNumberFormat="1" applyFont="1"/>
    <xf numFmtId="0" fontId="19" fillId="0" borderId="0" xfId="0" applyNumberFormat="1" applyFont="1" applyAlignment="1"/>
    <xf numFmtId="0" fontId="19" fillId="0" borderId="0" xfId="0" applyFont="1"/>
    <xf numFmtId="0" fontId="20" fillId="0" borderId="0" xfId="0" applyFont="1"/>
    <xf numFmtId="0" fontId="12" fillId="0" borderId="0" xfId="0" applyFont="1"/>
    <xf numFmtId="1" fontId="14" fillId="0" borderId="0" xfId="0" applyNumberFormat="1" applyFont="1" applyAlignment="1">
      <alignment horizontal="center"/>
    </xf>
    <xf numFmtId="0" fontId="23" fillId="0" borderId="0" xfId="0" applyNumberFormat="1" applyFont="1" applyAlignment="1"/>
    <xf numFmtId="0" fontId="14" fillId="0" borderId="0" xfId="0" applyFont="1" applyAlignment="1"/>
    <xf numFmtId="0" fontId="14" fillId="0" borderId="0" xfId="0" applyFont="1" applyAlignment="1">
      <alignment horizontal="center"/>
    </xf>
    <xf numFmtId="0" fontId="14" fillId="0" borderId="0" xfId="0" applyFont="1" applyAlignment="1">
      <alignment horizontal="center" vertical="center"/>
    </xf>
    <xf numFmtId="0" fontId="14" fillId="0" borderId="0" xfId="0" quotePrefix="1" applyNumberFormat="1" applyFont="1" applyAlignment="1"/>
    <xf numFmtId="166" fontId="16" fillId="0" borderId="0" xfId="0" applyNumberFormat="1" applyFont="1" applyAlignment="1">
      <alignment horizontal="center"/>
    </xf>
    <xf numFmtId="166" fontId="6" fillId="0" borderId="0" xfId="0" applyNumberFormat="1" applyFont="1" applyAlignment="1">
      <alignment horizontal="center"/>
    </xf>
    <xf numFmtId="166" fontId="13" fillId="0" borderId="0" xfId="0" applyNumberFormat="1" applyFont="1" applyAlignment="1">
      <alignment horizontal="center"/>
    </xf>
    <xf numFmtId="0" fontId="14" fillId="0" borderId="0" xfId="0" applyNumberFormat="1" applyFont="1" applyAlignment="1">
      <alignment horizontal="center"/>
    </xf>
    <xf numFmtId="0" fontId="25" fillId="0" borderId="0" xfId="0" applyNumberFormat="1" applyFont="1" applyAlignment="1"/>
    <xf numFmtId="0" fontId="9" fillId="0" borderId="0" xfId="0" applyFont="1"/>
    <xf numFmtId="0" fontId="5" fillId="0" borderId="0" xfId="0" applyFont="1" applyAlignment="1">
      <alignment horizontal="center"/>
    </xf>
    <xf numFmtId="0" fontId="7" fillId="0" borderId="0" xfId="0" applyFont="1"/>
    <xf numFmtId="0" fontId="9" fillId="0" borderId="0" xfId="0" applyFont="1" applyAlignment="1">
      <alignment horizontal="center"/>
    </xf>
    <xf numFmtId="49" fontId="8" fillId="0" borderId="0" xfId="0" applyNumberFormat="1" applyFont="1"/>
    <xf numFmtId="0" fontId="14" fillId="0" borderId="0" xfId="0" quotePrefix="1" applyFont="1"/>
    <xf numFmtId="0" fontId="12" fillId="0" borderId="0" xfId="0" applyNumberFormat="1" applyFont="1" applyAlignment="1">
      <alignment vertical="center"/>
    </xf>
    <xf numFmtId="0" fontId="14" fillId="0" borderId="0" xfId="0" applyNumberFormat="1" applyFont="1" applyAlignment="1">
      <alignment vertical="center"/>
    </xf>
    <xf numFmtId="0" fontId="5" fillId="0" borderId="0" xfId="0" applyFont="1" applyAlignment="1">
      <alignment horizontal="center"/>
    </xf>
    <xf numFmtId="1" fontId="9" fillId="0" borderId="0" xfId="0" applyNumberFormat="1" applyFont="1" applyFill="1" applyAlignment="1">
      <alignment horizontal="center"/>
    </xf>
    <xf numFmtId="167" fontId="9" fillId="0" borderId="0" xfId="0" applyNumberFormat="1" applyFont="1" applyFill="1" applyAlignment="1">
      <alignment horizontal="center"/>
    </xf>
    <xf numFmtId="1" fontId="14"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left" vertical="center"/>
    </xf>
    <xf numFmtId="1" fontId="9" fillId="0" borderId="0" xfId="0" applyNumberFormat="1" applyFont="1" applyFill="1" applyAlignment="1">
      <alignment horizontal="left" vertical="center"/>
    </xf>
    <xf numFmtId="0" fontId="14"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NumberFormat="1" applyFont="1" applyAlignment="1">
      <alignment horizontal="center"/>
    </xf>
    <xf numFmtId="1" fontId="14" fillId="0" borderId="0" xfId="0" applyNumberFormat="1" applyFont="1" applyFill="1" applyAlignment="1">
      <alignment horizontal="left" vertical="center"/>
    </xf>
    <xf numFmtId="0" fontId="9" fillId="0" borderId="0" xfId="0" applyFont="1" applyFill="1" applyAlignment="1">
      <alignment horizontal="center"/>
    </xf>
    <xf numFmtId="166" fontId="28" fillId="0" borderId="0" xfId="0" applyNumberFormat="1" applyFont="1" applyFill="1" applyAlignment="1">
      <alignment horizontal="left" vertical="center"/>
    </xf>
    <xf numFmtId="0" fontId="7" fillId="0" borderId="0" xfId="0" applyNumberFormat="1" applyFont="1" applyAlignment="1"/>
    <xf numFmtId="0" fontId="0" fillId="0" borderId="0" xfId="0" applyAlignment="1"/>
    <xf numFmtId="0" fontId="12" fillId="0" borderId="0" xfId="0" applyNumberFormat="1" applyFont="1" applyAlignment="1">
      <alignment horizontal="left" vertical="center"/>
    </xf>
    <xf numFmtId="0" fontId="12" fillId="0" borderId="0" xfId="0" applyFont="1" applyAlignment="1">
      <alignment horizontal="left" vertical="center"/>
    </xf>
    <xf numFmtId="0" fontId="12" fillId="0" borderId="0" xfId="0" applyNumberFormat="1" applyFont="1" applyAlignment="1"/>
    <xf numFmtId="0" fontId="12" fillId="0" borderId="0" xfId="0" applyFont="1" applyAlignment="1"/>
    <xf numFmtId="0" fontId="7" fillId="0" borderId="0" xfId="0" applyNumberFormat="1" applyFont="1" applyAlignment="1">
      <alignment vertical="center"/>
    </xf>
    <xf numFmtId="0" fontId="9" fillId="0" borderId="0" xfId="0" applyFont="1" applyAlignment="1">
      <alignment horizontal="left"/>
    </xf>
    <xf numFmtId="0" fontId="8" fillId="0" borderId="0" xfId="0" applyFont="1" applyFill="1" applyBorder="1" applyAlignment="1">
      <alignment horizontal="center"/>
    </xf>
    <xf numFmtId="167" fontId="8" fillId="0" borderId="0" xfId="0" applyNumberFormat="1" applyFont="1" applyFill="1" applyBorder="1" applyAlignment="1">
      <alignment horizontal="center"/>
    </xf>
    <xf numFmtId="0" fontId="6" fillId="0" borderId="0" xfId="0" applyFont="1" applyFill="1" applyBorder="1" applyAlignment="1">
      <alignment horizontal="center"/>
    </xf>
    <xf numFmtId="166" fontId="27" fillId="0" borderId="0" xfId="0" applyNumberFormat="1" applyFont="1" applyFill="1" applyBorder="1" applyAlignment="1">
      <alignment horizontal="center"/>
    </xf>
    <xf numFmtId="0" fontId="15" fillId="0" borderId="0" xfId="0" applyFont="1" applyFill="1" applyBorder="1" applyAlignment="1">
      <alignment horizontal="center"/>
    </xf>
    <xf numFmtId="0" fontId="6" fillId="0" borderId="0" xfId="0" applyFont="1" applyFill="1" applyBorder="1" applyAlignment="1">
      <alignment horizontal="center" vertical="center"/>
    </xf>
    <xf numFmtId="0" fontId="0" fillId="0" borderId="0" xfId="0" applyAlignment="1"/>
    <xf numFmtId="0" fontId="12" fillId="0" borderId="0" xfId="0" applyNumberFormat="1" applyFont="1" applyAlignment="1">
      <alignment horizontal="left" vertical="center"/>
    </xf>
    <xf numFmtId="0" fontId="12" fillId="0" borderId="0" xfId="0" applyFont="1" applyAlignment="1">
      <alignment horizontal="left" vertical="center"/>
    </xf>
    <xf numFmtId="0" fontId="29" fillId="0" borderId="0" xfId="0" applyFont="1"/>
    <xf numFmtId="0" fontId="12" fillId="0" borderId="0" xfId="0" applyFont="1" applyAlignment="1"/>
    <xf numFmtId="167" fontId="9" fillId="0" borderId="0" xfId="0" applyNumberFormat="1" applyFont="1" applyAlignment="1">
      <alignment horizontal="center"/>
    </xf>
    <xf numFmtId="1" fontId="9" fillId="0" borderId="0" xfId="0" applyNumberFormat="1" applyFont="1"/>
    <xf numFmtId="1" fontId="32" fillId="0" borderId="0" xfId="0" applyNumberFormat="1" applyFont="1" applyFill="1" applyAlignment="1">
      <alignment horizontal="left" vertical="center"/>
    </xf>
    <xf numFmtId="1" fontId="32" fillId="0" borderId="0" xfId="0" applyNumberFormat="1" applyFont="1" applyFill="1" applyAlignment="1">
      <alignment horizontal="center" vertical="center"/>
    </xf>
    <xf numFmtId="49" fontId="0" fillId="0" borderId="0" xfId="0" applyNumberFormat="1" applyAlignment="1">
      <alignment horizontal="left"/>
    </xf>
    <xf numFmtId="49" fontId="0" fillId="0" borderId="0" xfId="0" applyNumberFormat="1" applyAlignment="1">
      <alignment horizontal="center"/>
    </xf>
    <xf numFmtId="0" fontId="5" fillId="0" borderId="0" xfId="0" applyFont="1" applyBorder="1" applyAlignment="1">
      <alignment horizontal="center"/>
    </xf>
    <xf numFmtId="0" fontId="5" fillId="0" borderId="0" xfId="0" applyFont="1" applyAlignment="1">
      <alignment horizontal="center"/>
    </xf>
    <xf numFmtId="21" fontId="14" fillId="0" borderId="0" xfId="0" applyNumberFormat="1" applyFon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12" fillId="0" borderId="0" xfId="0" applyNumberFormat="1" applyFont="1" applyAlignment="1"/>
    <xf numFmtId="0" fontId="7" fillId="0" borderId="0" xfId="0" applyNumberFormat="1" applyFont="1" applyAlignment="1"/>
    <xf numFmtId="0" fontId="0" fillId="0" borderId="0" xfId="0" applyAlignment="1"/>
    <xf numFmtId="0" fontId="12" fillId="0" borderId="0" xfId="0" applyNumberFormat="1" applyFont="1" applyAlignment="1">
      <alignment horizontal="left" vertical="center"/>
    </xf>
    <xf numFmtId="0" fontId="12" fillId="0" borderId="0" xfId="0" applyFont="1" applyAlignment="1">
      <alignment horizontal="left" vertical="center"/>
    </xf>
    <xf numFmtId="0" fontId="12" fillId="0" borderId="0" xfId="0" applyFont="1" applyAlignment="1"/>
    <xf numFmtId="0" fontId="7" fillId="0" borderId="0" xfId="0" applyNumberFormat="1" applyFont="1" applyAlignment="1">
      <alignment vertical="center"/>
    </xf>
    <xf numFmtId="0" fontId="0" fillId="0" borderId="0" xfId="0" applyAlignment="1">
      <alignment vertical="center"/>
    </xf>
    <xf numFmtId="0" fontId="33" fillId="0" borderId="0" xfId="0" applyFont="1" applyAlignment="1"/>
    <xf numFmtId="0" fontId="34" fillId="0" borderId="0" xfId="0" applyFont="1" applyAlignment="1">
      <alignment horizontal="center"/>
    </xf>
  </cellXfs>
  <cellStyles count="5">
    <cellStyle name="Normale" xfId="0" builtinId="0"/>
    <cellStyle name="Normale 2" xfId="1"/>
    <cellStyle name="Normale 3" xfId="2"/>
    <cellStyle name="Normale 4" xfId="3"/>
    <cellStyle name="Normale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4</xdr:col>
      <xdr:colOff>9525</xdr:colOff>
      <xdr:row>2</xdr:row>
      <xdr:rowOff>142875</xdr:rowOff>
    </xdr:to>
    <xdr:sp macro="" textlink="">
      <xdr:nvSpPr>
        <xdr:cNvPr id="29697" name="Text Box 1">
          <a:extLst>
            <a:ext uri="{FF2B5EF4-FFF2-40B4-BE49-F238E27FC236}">
              <a16:creationId xmlns="" xmlns:a16="http://schemas.microsoft.com/office/drawing/2014/main" id="{00000000-0008-0000-0700-000001740000}"/>
            </a:ext>
          </a:extLst>
        </xdr:cNvPr>
        <xdr:cNvSpPr txBox="1">
          <a:spLocks noChangeArrowheads="1"/>
        </xdr:cNvSpPr>
      </xdr:nvSpPr>
      <xdr:spPr bwMode="auto">
        <a:xfrm>
          <a:off x="1" y="0"/>
          <a:ext cx="5400674"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GROSSETO			</a:t>
          </a:r>
          <a:r>
            <a:rPr lang="it-IT" sz="1050" b="0" i="1" u="none" strike="noStrike" baseline="0">
              <a:solidFill>
                <a:srgbClr val="000000"/>
              </a:solidFill>
              <a:latin typeface="+mn-lt"/>
              <a:cs typeface="Arial"/>
            </a:rPr>
            <a:t>Organizzazione: 	ASD G.C.  TEAM BIKE PERIN			Denominazione: </a:t>
          </a:r>
          <a:r>
            <a:rPr lang="it-IT" sz="1050" b="1" i="1" u="none" strike="noStrike" baseline="0">
              <a:solidFill>
                <a:srgbClr val="000000"/>
              </a:solidFill>
              <a:latin typeface="+mn-lt"/>
              <a:cs typeface="Arial"/>
            </a:rPr>
            <a:t> TROFEO SCARLINO			</a:t>
          </a:r>
          <a:r>
            <a:rPr lang="it-IT" sz="1100" b="0" i="1" u="none" strike="noStrike" baseline="0">
              <a:solidFill>
                <a:srgbClr val="000000"/>
              </a:solidFill>
              <a:latin typeface="+mn-lt"/>
              <a:cs typeface="Arial"/>
            </a:rPr>
            <a:t>Loc. SCARLINO 	21 GENNAIO 2018</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0652" name="Immagine 1" descr="C:\Users\User\Desktop\Reg.le Uisp2010\Logo-UISP-nuovo.gif">
          <a:extLst>
            <a:ext uri="{FF2B5EF4-FFF2-40B4-BE49-F238E27FC236}">
              <a16:creationId xmlns="" xmlns:a16="http://schemas.microsoft.com/office/drawing/2014/main"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5</xdr:col>
      <xdr:colOff>2724150</xdr:colOff>
      <xdr:row>2</xdr:row>
      <xdr:rowOff>142875</xdr:rowOff>
    </xdr:to>
    <xdr:sp macro="" textlink="">
      <xdr:nvSpPr>
        <xdr:cNvPr id="2" name="Text Box 1">
          <a:extLst>
            <a:ext uri="{FF2B5EF4-FFF2-40B4-BE49-F238E27FC236}">
              <a16:creationId xmlns="" xmlns:a16="http://schemas.microsoft.com/office/drawing/2014/main" id="{00000000-0008-0000-0700-000001740000}"/>
            </a:ext>
          </a:extLst>
        </xdr:cNvPr>
        <xdr:cNvSpPr txBox="1">
          <a:spLocks noChangeArrowheads="1"/>
        </xdr:cNvSpPr>
      </xdr:nvSpPr>
      <xdr:spPr bwMode="auto">
        <a:xfrm>
          <a:off x="1" y="0"/>
          <a:ext cx="5781674"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S. di A.  NAZIONALE  U.I.S.P.  Ciclismo</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GROSSETO				</a:t>
          </a:r>
          <a:r>
            <a:rPr lang="it-IT" sz="1050" b="0" i="1" u="none" strike="noStrike" baseline="0">
              <a:solidFill>
                <a:srgbClr val="000000"/>
              </a:solidFill>
              <a:latin typeface="+mn-lt"/>
              <a:cs typeface="Arial"/>
            </a:rPr>
            <a:t>Organizzazione: 	ASD G.C.  TEAM BIKE PERIN				Denominazione: </a:t>
          </a:r>
          <a:r>
            <a:rPr lang="it-IT" sz="1050" b="1" i="1" u="none" strike="noStrike" baseline="0">
              <a:solidFill>
                <a:srgbClr val="000000"/>
              </a:solidFill>
              <a:latin typeface="+mn-lt"/>
              <a:cs typeface="Arial"/>
            </a:rPr>
            <a:t> TROFEO SCARLINO				</a:t>
          </a:r>
          <a:r>
            <a:rPr lang="it-IT" sz="1100" b="0" i="1" u="none" strike="noStrike" baseline="0">
              <a:solidFill>
                <a:srgbClr val="000000"/>
              </a:solidFill>
              <a:latin typeface="+mn-lt"/>
              <a:cs typeface="Arial"/>
            </a:rPr>
            <a:t>Loc. SCARLINO 	21 GENNAIO 2018</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a:extLst>
            <a:ext uri="{FF2B5EF4-FFF2-40B4-BE49-F238E27FC236}">
              <a16:creationId xmlns="" xmlns:a16="http://schemas.microsoft.com/office/drawing/2014/main" id="{00000000-0008-0000-0700-0000BC7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N72"/>
  <sheetViews>
    <sheetView zoomScaleNormal="100" workbookViewId="0">
      <pane ySplit="1" topLeftCell="A2" activePane="bottomLeft" state="frozen"/>
      <selection pane="bottomLeft" activeCell="D13" sqref="D13"/>
    </sheetView>
  </sheetViews>
  <sheetFormatPr defaultRowHeight="12.75"/>
  <cols>
    <col min="1" max="1" width="11" style="68" bestFit="1" customWidth="1"/>
    <col min="2" max="2" width="36.28515625" style="66" bestFit="1" customWidth="1"/>
    <col min="3" max="3" width="5.7109375" style="62" customWidth="1"/>
    <col min="4" max="4" width="7" style="63" customWidth="1"/>
    <col min="5" max="5" width="5.7109375" style="61" customWidth="1"/>
    <col min="6" max="6" width="34.28515625" style="70" customWidth="1"/>
    <col min="7" max="7" width="8.140625" style="67" customWidth="1"/>
    <col min="8" max="8" width="14.28515625" style="72" bestFit="1" customWidth="1"/>
    <col min="9" max="9" width="10.85546875" style="65" customWidth="1"/>
    <col min="10" max="10" width="3.5703125" style="64" customWidth="1"/>
    <col min="11" max="11" width="5" style="64" customWidth="1"/>
    <col min="12" max="12" width="8.140625" style="71" bestFit="1" customWidth="1"/>
    <col min="13" max="13" width="13.85546875" style="71" bestFit="1" customWidth="1"/>
    <col min="14" max="14" width="5.5703125" style="71" bestFit="1" customWidth="1"/>
    <col min="15" max="16384" width="9.140625" style="64"/>
  </cols>
  <sheetData>
    <row r="1" spans="1:14" s="81" customFormat="1" ht="12">
      <c r="A1" s="81" t="s">
        <v>25</v>
      </c>
      <c r="B1" s="81" t="s">
        <v>10</v>
      </c>
      <c r="C1" s="82" t="s">
        <v>22</v>
      </c>
      <c r="D1" s="83" t="s">
        <v>11</v>
      </c>
      <c r="E1" s="81" t="s">
        <v>23</v>
      </c>
      <c r="F1" s="83" t="s">
        <v>9</v>
      </c>
      <c r="G1" s="83" t="s">
        <v>50</v>
      </c>
      <c r="H1" s="84" t="s">
        <v>86</v>
      </c>
      <c r="I1" s="83" t="s">
        <v>61</v>
      </c>
      <c r="J1" s="83" t="s">
        <v>69</v>
      </c>
      <c r="K1" s="85" t="s">
        <v>70</v>
      </c>
      <c r="L1" s="81" t="s">
        <v>166</v>
      </c>
      <c r="M1" s="86" t="s">
        <v>211</v>
      </c>
      <c r="N1" s="81" t="s">
        <v>26</v>
      </c>
    </row>
    <row r="2" spans="1:14">
      <c r="A2" s="68">
        <v>4</v>
      </c>
      <c r="B2" s="66" t="s">
        <v>901</v>
      </c>
      <c r="C2" s="62">
        <v>92</v>
      </c>
      <c r="D2" s="63" t="s">
        <v>852</v>
      </c>
      <c r="E2" s="61">
        <v>430</v>
      </c>
      <c r="F2" s="70" t="str">
        <f>VLOOKUP(E2,Società!A$2:B$9999,2,FALSE)</f>
        <v>MT BIKE ARGENTARIO</v>
      </c>
      <c r="G2" s="67" t="s">
        <v>864</v>
      </c>
      <c r="I2" s="65">
        <v>180849124</v>
      </c>
    </row>
    <row r="3" spans="1:14">
      <c r="A3" s="68">
        <v>5</v>
      </c>
      <c r="B3" s="66" t="s">
        <v>910</v>
      </c>
      <c r="C3" s="62">
        <v>97</v>
      </c>
      <c r="D3" s="63" t="s">
        <v>852</v>
      </c>
      <c r="E3" s="61">
        <v>89</v>
      </c>
      <c r="F3" s="70" t="str">
        <f>VLOOKUP(E3,Società!A$2:B$9999,2,FALSE)</f>
        <v>A.S.D. TEAM MARATHON BIKE</v>
      </c>
      <c r="G3" s="67" t="s">
        <v>864</v>
      </c>
      <c r="I3" s="65">
        <v>180446140</v>
      </c>
      <c r="M3" s="71" t="s">
        <v>866</v>
      </c>
    </row>
    <row r="4" spans="1:14">
      <c r="A4" s="68">
        <v>7</v>
      </c>
      <c r="B4" s="66" t="s">
        <v>915</v>
      </c>
      <c r="C4" s="62">
        <v>99</v>
      </c>
      <c r="D4" s="63" t="s">
        <v>852</v>
      </c>
      <c r="E4" s="61">
        <v>300</v>
      </c>
      <c r="F4" s="70" t="str">
        <f>VLOOKUP(E4,Società!A$2:B$9999,2,FALSE)</f>
        <v>ELBA BIKE - SCOTT</v>
      </c>
      <c r="G4" s="67" t="s">
        <v>891</v>
      </c>
      <c r="I4" s="65" t="s">
        <v>914</v>
      </c>
    </row>
    <row r="5" spans="1:14">
      <c r="A5" s="68">
        <v>9</v>
      </c>
      <c r="B5" s="66" t="s">
        <v>939</v>
      </c>
      <c r="C5" s="62">
        <v>94</v>
      </c>
      <c r="D5" s="63" t="s">
        <v>852</v>
      </c>
      <c r="E5" s="61">
        <v>430</v>
      </c>
      <c r="F5" s="70" t="str">
        <f>VLOOKUP(E5,Società!A$2:B$9999,2,FALSE)</f>
        <v>MT BIKE ARGENTARIO</v>
      </c>
      <c r="G5" s="67" t="s">
        <v>864</v>
      </c>
      <c r="I5" s="65">
        <v>180881309</v>
      </c>
    </row>
    <row r="6" spans="1:14">
      <c r="A6" s="68">
        <v>12</v>
      </c>
      <c r="B6" s="66" t="s">
        <v>940</v>
      </c>
      <c r="C6" s="62">
        <v>89</v>
      </c>
      <c r="D6" s="63" t="s">
        <v>852</v>
      </c>
      <c r="E6" s="61">
        <v>159</v>
      </c>
      <c r="F6" s="70" t="str">
        <f>VLOOKUP(E6,Società!A$2:B$9999,2,FALSE)</f>
        <v>ASD GRUPPO CICLISTICO TONDI (UISP)</v>
      </c>
      <c r="G6" s="67" t="s">
        <v>864</v>
      </c>
      <c r="I6" s="65">
        <v>180083455</v>
      </c>
    </row>
    <row r="7" spans="1:14">
      <c r="A7" s="68">
        <v>15</v>
      </c>
      <c r="B7" s="66" t="s">
        <v>955</v>
      </c>
      <c r="C7" s="62">
        <v>94</v>
      </c>
      <c r="D7" s="63" t="s">
        <v>852</v>
      </c>
      <c r="E7" s="61">
        <v>371</v>
      </c>
      <c r="F7" s="70" t="str">
        <f>VLOOKUP(E7,Società!A$2:B$9999,2,FALSE)</f>
        <v>GRUPPO SPORTIVO POLIZZIA DI STATO SIENA</v>
      </c>
      <c r="G7" s="67" t="s">
        <v>891</v>
      </c>
      <c r="I7" s="65">
        <v>7948301</v>
      </c>
    </row>
    <row r="8" spans="1:14">
      <c r="A8" s="68">
        <v>16</v>
      </c>
      <c r="B8" s="66" t="s">
        <v>961</v>
      </c>
      <c r="C8" s="62">
        <v>94</v>
      </c>
      <c r="D8" s="63" t="s">
        <v>852</v>
      </c>
      <c r="E8" s="61">
        <v>109</v>
      </c>
      <c r="F8" s="70" t="str">
        <f>VLOOKUP(E8,Società!A$2:B$9999,2,FALSE)</f>
        <v>A.S.D.TEAM BIKE GIPPO COLLE DI VAL D'ELS</v>
      </c>
      <c r="G8" s="67" t="s">
        <v>864</v>
      </c>
      <c r="I8" s="65">
        <v>180869724</v>
      </c>
    </row>
    <row r="9" spans="1:14">
      <c r="A9" s="68">
        <v>18</v>
      </c>
      <c r="B9" s="66" t="s">
        <v>966</v>
      </c>
      <c r="C9" s="62">
        <v>92</v>
      </c>
      <c r="D9" s="63" t="s">
        <v>852</v>
      </c>
      <c r="E9" s="61">
        <v>504</v>
      </c>
      <c r="F9" s="70" t="str">
        <f>VLOOKUP(E9,Società!A$2:B$9999,2,FALSE)</f>
        <v>SCOTT PASQUINI STELLA AZZURRA</v>
      </c>
      <c r="G9" s="67" t="s">
        <v>891</v>
      </c>
      <c r="I9" s="65" t="s">
        <v>967</v>
      </c>
    </row>
    <row r="10" spans="1:14">
      <c r="A10" s="68">
        <v>17</v>
      </c>
      <c r="B10" s="66" t="s">
        <v>968</v>
      </c>
      <c r="C10" s="62">
        <v>92</v>
      </c>
      <c r="D10" s="63" t="s">
        <v>852</v>
      </c>
      <c r="E10" s="61">
        <v>54</v>
      </c>
      <c r="F10" s="70" t="str">
        <f>VLOOKUP(E10,Società!A$2:B$9999,2,FALSE)</f>
        <v>A.S.D. G.C. CASTIGLIONESE</v>
      </c>
      <c r="G10" s="67" t="s">
        <v>897</v>
      </c>
      <c r="I10" s="65">
        <v>7910743</v>
      </c>
    </row>
    <row r="11" spans="1:14">
      <c r="A11" s="95">
        <v>33</v>
      </c>
      <c r="B11" s="94" t="s">
        <v>863</v>
      </c>
      <c r="C11" s="62">
        <v>87</v>
      </c>
      <c r="D11" s="63" t="s">
        <v>214</v>
      </c>
      <c r="E11" s="61">
        <v>430</v>
      </c>
      <c r="F11" s="70" t="str">
        <f>VLOOKUP(E11,Società!A$2:B$9999,2,FALSE)</f>
        <v>MT BIKE ARGENTARIO</v>
      </c>
      <c r="G11" s="67" t="s">
        <v>864</v>
      </c>
      <c r="I11" s="65">
        <v>180849119</v>
      </c>
    </row>
    <row r="12" spans="1:14">
      <c r="A12" s="68">
        <v>14</v>
      </c>
      <c r="B12" s="66" t="s">
        <v>950</v>
      </c>
      <c r="C12" s="62">
        <v>84</v>
      </c>
      <c r="D12" s="63" t="s">
        <v>214</v>
      </c>
      <c r="E12" s="61">
        <v>631</v>
      </c>
      <c r="F12" s="70" t="str">
        <f>VLOOKUP(E12,Società!A$2:B$9999,2,FALSE)</f>
        <v>CAPOLIVERI BIKE PARK ISOLA D'ELBA MTB CLUB A.S.D.</v>
      </c>
      <c r="G12" s="67" t="s">
        <v>864</v>
      </c>
    </row>
    <row r="13" spans="1:14">
      <c r="A13" s="95">
        <v>37</v>
      </c>
      <c r="B13" s="94" t="s">
        <v>865</v>
      </c>
      <c r="C13" s="62">
        <v>81</v>
      </c>
      <c r="D13" s="63" t="s">
        <v>215</v>
      </c>
      <c r="E13" s="61">
        <v>430</v>
      </c>
      <c r="F13" s="70" t="str">
        <f>VLOOKUP(E13,Società!A$2:B$9999,2,FALSE)</f>
        <v>MT BIKE ARGENTARIO</v>
      </c>
      <c r="G13" s="67" t="s">
        <v>864</v>
      </c>
      <c r="I13" s="65">
        <v>180095891</v>
      </c>
      <c r="M13" s="71" t="s">
        <v>866</v>
      </c>
    </row>
    <row r="14" spans="1:14">
      <c r="A14" s="95">
        <v>65</v>
      </c>
      <c r="B14" s="94" t="s">
        <v>867</v>
      </c>
      <c r="C14" s="62">
        <v>83</v>
      </c>
      <c r="D14" s="63" t="s">
        <v>215</v>
      </c>
      <c r="E14" s="61">
        <v>323</v>
      </c>
      <c r="F14" s="70" t="str">
        <f>VLOOKUP(E14,Società!A$2:B$9999,2,FALSE)</f>
        <v>FREE BIKE PEDALE FOLLONICHESE</v>
      </c>
      <c r="G14" s="67" t="s">
        <v>864</v>
      </c>
      <c r="I14" s="65">
        <v>1808491748</v>
      </c>
    </row>
    <row r="15" spans="1:14">
      <c r="A15" s="68">
        <v>21</v>
      </c>
      <c r="B15" s="66" t="s">
        <v>905</v>
      </c>
      <c r="C15" s="62">
        <v>82</v>
      </c>
      <c r="D15" s="63" t="s">
        <v>215</v>
      </c>
      <c r="E15" s="61">
        <v>430</v>
      </c>
      <c r="F15" s="70" t="str">
        <f>VLOOKUP(E15,Società!A$2:B$9999,2,FALSE)</f>
        <v>MT BIKE ARGENTARIO</v>
      </c>
      <c r="G15" s="67" t="s">
        <v>864</v>
      </c>
      <c r="I15" s="65">
        <v>180865809</v>
      </c>
    </row>
    <row r="16" spans="1:14">
      <c r="A16" s="68">
        <v>22</v>
      </c>
      <c r="B16" s="66" t="s">
        <v>908</v>
      </c>
      <c r="C16" s="62">
        <v>80</v>
      </c>
      <c r="D16" s="63" t="s">
        <v>215</v>
      </c>
      <c r="E16" s="61">
        <v>630</v>
      </c>
      <c r="F16" s="70" t="str">
        <f>VLOOKUP(E16,Società!A$2:B$9999,2,FALSE)</f>
        <v>CYCLING FOR ALL E MASTER</v>
      </c>
      <c r="G16" s="67" t="s">
        <v>864</v>
      </c>
      <c r="I16" s="65">
        <v>180879868</v>
      </c>
    </row>
    <row r="17" spans="1:9">
      <c r="A17" s="68">
        <v>24</v>
      </c>
      <c r="B17" s="66" t="s">
        <v>916</v>
      </c>
      <c r="C17" s="62">
        <v>79</v>
      </c>
      <c r="D17" s="63" t="s">
        <v>215</v>
      </c>
      <c r="E17" s="61">
        <v>323</v>
      </c>
      <c r="F17" s="70" t="str">
        <f>VLOOKUP(E17,Società!A$2:B$9999,2,FALSE)</f>
        <v>FREE BIKE PEDALE FOLLONICHESE</v>
      </c>
      <c r="G17" s="67" t="s">
        <v>864</v>
      </c>
      <c r="I17" s="65">
        <v>180849173</v>
      </c>
    </row>
    <row r="18" spans="1:9">
      <c r="A18" s="68">
        <v>25</v>
      </c>
      <c r="B18" s="66" t="s">
        <v>918</v>
      </c>
      <c r="C18" s="62">
        <v>82</v>
      </c>
      <c r="D18" s="63" t="s">
        <v>215</v>
      </c>
      <c r="E18" s="61">
        <v>59</v>
      </c>
      <c r="F18" s="70" t="str">
        <f>VLOOKUP(E18,Società!A$2:B$9999,2,FALSE)</f>
        <v>A.S.D. HIMOD BIKE 4ELEMENTS</v>
      </c>
      <c r="G18" s="67" t="s">
        <v>897</v>
      </c>
      <c r="I18" s="65">
        <v>7904039</v>
      </c>
    </row>
    <row r="19" spans="1:9">
      <c r="A19" s="68">
        <v>26</v>
      </c>
      <c r="B19" s="66" t="s">
        <v>927</v>
      </c>
      <c r="C19" s="62">
        <v>82</v>
      </c>
      <c r="D19" s="63" t="s">
        <v>215</v>
      </c>
      <c r="E19" s="61">
        <v>159</v>
      </c>
      <c r="F19" s="70" t="str">
        <f>VLOOKUP(E19,Società!A$2:B$9999,2,FALSE)</f>
        <v>ASD GRUPPO CICLISTICO TONDI (UISP)</v>
      </c>
      <c r="G19" s="67" t="s">
        <v>864</v>
      </c>
      <c r="I19" s="65">
        <v>180869699</v>
      </c>
    </row>
    <row r="20" spans="1:9">
      <c r="A20" s="68">
        <v>27</v>
      </c>
      <c r="B20" s="66" t="s">
        <v>930</v>
      </c>
      <c r="C20" s="62">
        <v>79</v>
      </c>
      <c r="D20" s="63" t="s">
        <v>215</v>
      </c>
      <c r="E20" s="61">
        <v>159</v>
      </c>
      <c r="F20" s="70" t="str">
        <f>VLOOKUP(E20,Società!A$2:B$9999,2,FALSE)</f>
        <v>ASD GRUPPO CICLISTICO TONDI (UISP)</v>
      </c>
      <c r="G20" s="67" t="s">
        <v>864</v>
      </c>
      <c r="I20" s="65">
        <v>180869698</v>
      </c>
    </row>
    <row r="21" spans="1:9">
      <c r="A21" s="68">
        <v>28</v>
      </c>
      <c r="B21" s="66" t="s">
        <v>933</v>
      </c>
      <c r="C21" s="62">
        <v>79</v>
      </c>
      <c r="D21" s="63" t="s">
        <v>215</v>
      </c>
      <c r="E21" s="61">
        <v>70</v>
      </c>
      <c r="F21" s="70" t="str">
        <f>VLOOKUP(E21,Società!A$2:B$9999,2,FALSE)</f>
        <v>A.S.D. MOBILITY BIKE MOTION</v>
      </c>
      <c r="G21" s="67" t="s">
        <v>897</v>
      </c>
      <c r="I21" s="65">
        <v>7909569</v>
      </c>
    </row>
    <row r="22" spans="1:9">
      <c r="A22" s="68">
        <v>29</v>
      </c>
      <c r="B22" s="66" t="s">
        <v>943</v>
      </c>
      <c r="C22" s="62">
        <v>80</v>
      </c>
      <c r="D22" s="63" t="s">
        <v>215</v>
      </c>
      <c r="E22" s="61">
        <v>632</v>
      </c>
      <c r="F22" s="70" t="str">
        <f>VLOOKUP(E22,Società!A$2:B$9999,2,FALSE)</f>
        <v>A.S.D. MTB CLUB CECINA</v>
      </c>
      <c r="G22" s="67" t="s">
        <v>864</v>
      </c>
      <c r="I22" s="65">
        <v>180840157</v>
      </c>
    </row>
    <row r="23" spans="1:9">
      <c r="A23" s="68">
        <v>30</v>
      </c>
      <c r="B23" s="66" t="s">
        <v>964</v>
      </c>
      <c r="C23" s="62">
        <v>82</v>
      </c>
      <c r="D23" s="63" t="s">
        <v>215</v>
      </c>
      <c r="E23" s="61">
        <v>430</v>
      </c>
      <c r="F23" s="70" t="str">
        <f>VLOOKUP(E23,Società!A$2:B$9999,2,FALSE)</f>
        <v>MT BIKE ARGENTARIO</v>
      </c>
      <c r="G23" s="67" t="s">
        <v>864</v>
      </c>
      <c r="I23" s="65">
        <v>180793344</v>
      </c>
    </row>
    <row r="24" spans="1:9">
      <c r="A24" s="68">
        <v>50</v>
      </c>
      <c r="B24" s="66" t="s">
        <v>902</v>
      </c>
      <c r="C24" s="62">
        <v>78</v>
      </c>
      <c r="D24" s="63" t="s">
        <v>216</v>
      </c>
      <c r="E24" s="61">
        <v>53</v>
      </c>
      <c r="F24" s="70" t="str">
        <f>VLOOKUP(E24,Società!A$2:B$9999,2,FALSE)</f>
        <v>A.S.D. G.C. ARGENTARIO (UISP)</v>
      </c>
      <c r="G24" s="67" t="s">
        <v>864</v>
      </c>
      <c r="I24" s="65">
        <v>180879867</v>
      </c>
    </row>
    <row r="25" spans="1:9">
      <c r="A25" s="68">
        <v>51</v>
      </c>
      <c r="B25" s="66" t="s">
        <v>906</v>
      </c>
      <c r="C25" s="62">
        <v>74</v>
      </c>
      <c r="D25" s="63" t="s">
        <v>216</v>
      </c>
      <c r="E25" s="61">
        <v>90</v>
      </c>
      <c r="F25" s="70" t="str">
        <f>VLOOKUP(E25,Società!A$2:B$9999,2,FALSE)</f>
        <v>A.S.D. TEAM MARATHON BIKE (ACSI)</v>
      </c>
      <c r="G25" s="67" t="s">
        <v>897</v>
      </c>
      <c r="I25" s="65">
        <v>7900196</v>
      </c>
    </row>
    <row r="26" spans="1:9">
      <c r="A26" s="68">
        <v>52</v>
      </c>
      <c r="B26" s="66" t="s">
        <v>911</v>
      </c>
      <c r="C26" s="62">
        <v>77</v>
      </c>
      <c r="D26" s="63" t="s">
        <v>216</v>
      </c>
      <c r="E26" s="61">
        <v>631</v>
      </c>
      <c r="F26" s="70" t="str">
        <f>VLOOKUP(E26,Società!A$2:B$9999,2,FALSE)</f>
        <v>CAPOLIVERI BIKE PARK ISOLA D'ELBA MTB CLUB A.S.D.</v>
      </c>
      <c r="G26" s="67" t="s">
        <v>891</v>
      </c>
      <c r="I26" s="65" t="s">
        <v>913</v>
      </c>
    </row>
    <row r="27" spans="1:9">
      <c r="A27" s="68">
        <v>54</v>
      </c>
      <c r="B27" s="66" t="s">
        <v>917</v>
      </c>
      <c r="C27" s="62">
        <v>76</v>
      </c>
      <c r="D27" s="63" t="s">
        <v>216</v>
      </c>
      <c r="E27" s="61">
        <v>59</v>
      </c>
      <c r="F27" s="70" t="str">
        <f>VLOOKUP(E27,Società!A$2:B$9999,2,FALSE)</f>
        <v>A.S.D. HIMOD BIKE 4ELEMENTS</v>
      </c>
      <c r="G27" s="67" t="s">
        <v>897</v>
      </c>
      <c r="I27" s="65">
        <v>7904159</v>
      </c>
    </row>
    <row r="28" spans="1:9">
      <c r="A28" s="68">
        <v>55</v>
      </c>
      <c r="B28" s="66" t="s">
        <v>924</v>
      </c>
      <c r="C28" s="62">
        <v>78</v>
      </c>
      <c r="D28" s="63" t="s">
        <v>216</v>
      </c>
      <c r="E28" s="61">
        <v>59</v>
      </c>
      <c r="F28" s="70" t="str">
        <f>VLOOKUP(E28,Società!A$2:B$9999,2,FALSE)</f>
        <v>A.S.D. HIMOD BIKE 4ELEMENTS</v>
      </c>
      <c r="G28" s="67" t="s">
        <v>897</v>
      </c>
      <c r="I28" s="65">
        <v>7946619</v>
      </c>
    </row>
    <row r="29" spans="1:9">
      <c r="A29" s="68">
        <v>56</v>
      </c>
      <c r="B29" s="66" t="s">
        <v>931</v>
      </c>
      <c r="C29" s="62">
        <v>78</v>
      </c>
      <c r="D29" s="63" t="s">
        <v>216</v>
      </c>
      <c r="E29" s="61">
        <v>159</v>
      </c>
      <c r="F29" s="70" t="str">
        <f>VLOOKUP(E29,Società!A$2:B$9999,2,FALSE)</f>
        <v>ASD GRUPPO CICLISTICO TONDI (UISP)</v>
      </c>
      <c r="G29" s="67" t="s">
        <v>864</v>
      </c>
      <c r="I29" s="65">
        <v>180937221</v>
      </c>
    </row>
    <row r="30" spans="1:9">
      <c r="A30" s="68">
        <v>57</v>
      </c>
      <c r="B30" s="66" t="s">
        <v>935</v>
      </c>
      <c r="C30" s="62">
        <v>74</v>
      </c>
      <c r="D30" s="63" t="s">
        <v>216</v>
      </c>
      <c r="E30" s="61">
        <v>69</v>
      </c>
      <c r="F30" s="70" t="str">
        <f>VLOOKUP(E30,Società!A$2:B$9999,2,FALSE)</f>
        <v>A.S.D. MBM-LE QUERCE</v>
      </c>
      <c r="G30" s="67" t="s">
        <v>897</v>
      </c>
      <c r="I30" s="65">
        <v>7911565</v>
      </c>
    </row>
    <row r="31" spans="1:9">
      <c r="A31" s="68">
        <v>59</v>
      </c>
      <c r="B31" s="66" t="s">
        <v>936</v>
      </c>
      <c r="C31" s="62">
        <v>76</v>
      </c>
      <c r="D31" s="63" t="s">
        <v>216</v>
      </c>
      <c r="E31" s="61">
        <v>69</v>
      </c>
      <c r="F31" s="70" t="str">
        <f>VLOOKUP(E31,Società!A$2:B$9999,2,FALSE)</f>
        <v>A.S.D. MBM-LE QUERCE</v>
      </c>
      <c r="G31" s="67" t="s">
        <v>897</v>
      </c>
      <c r="I31" s="65">
        <v>7912682</v>
      </c>
    </row>
    <row r="32" spans="1:9">
      <c r="A32" s="68">
        <v>60</v>
      </c>
      <c r="B32" s="66" t="s">
        <v>941</v>
      </c>
      <c r="C32" s="62">
        <v>77</v>
      </c>
      <c r="D32" s="63" t="s">
        <v>216</v>
      </c>
      <c r="E32" s="61">
        <v>370</v>
      </c>
      <c r="F32" s="70" t="str">
        <f>VLOOKUP(E32,Società!A$2:B$9999,2,FALSE)</f>
        <v>GRUPPO SPORTIVO EMICICLI</v>
      </c>
      <c r="G32" s="67" t="s">
        <v>864</v>
      </c>
      <c r="I32" s="65">
        <v>180840168</v>
      </c>
    </row>
    <row r="33" spans="1:13">
      <c r="A33" s="68">
        <v>61</v>
      </c>
      <c r="B33" s="66" t="s">
        <v>946</v>
      </c>
      <c r="C33" s="62">
        <v>78</v>
      </c>
      <c r="D33" s="63" t="s">
        <v>216</v>
      </c>
      <c r="E33" s="61">
        <v>465</v>
      </c>
      <c r="F33" s="70" t="str">
        <f>VLOOKUP(E33,Società!A$2:B$9999,2,FALSE)</f>
        <v>POLISPORTIVA ARCI UISP VENTURINA</v>
      </c>
      <c r="G33" s="67" t="s">
        <v>864</v>
      </c>
      <c r="I33" s="65">
        <v>180091346</v>
      </c>
    </row>
    <row r="34" spans="1:13">
      <c r="A34" s="68">
        <v>62</v>
      </c>
      <c r="B34" s="66" t="s">
        <v>949</v>
      </c>
      <c r="C34" s="62">
        <v>75</v>
      </c>
      <c r="D34" s="63" t="s">
        <v>216</v>
      </c>
      <c r="E34" s="61">
        <v>90</v>
      </c>
      <c r="F34" s="70" t="str">
        <f>VLOOKUP(E34,Società!A$2:B$9999,2,FALSE)</f>
        <v>A.S.D. TEAM MARATHON BIKE (ACSI)</v>
      </c>
      <c r="G34" s="67" t="s">
        <v>897</v>
      </c>
      <c r="I34" s="65">
        <v>7912327</v>
      </c>
    </row>
    <row r="35" spans="1:13">
      <c r="A35" s="95">
        <v>39</v>
      </c>
      <c r="B35" s="94" t="s">
        <v>868</v>
      </c>
      <c r="C35" s="62">
        <v>71</v>
      </c>
      <c r="D35" s="63" t="s">
        <v>217</v>
      </c>
      <c r="E35" s="61">
        <v>430</v>
      </c>
      <c r="F35" s="70" t="str">
        <f>VLOOKUP(E35,Società!A$2:B$9999,2,FALSE)</f>
        <v>MT BIKE ARGENTARIO</v>
      </c>
      <c r="G35" s="67" t="s">
        <v>864</v>
      </c>
      <c r="I35" s="65">
        <v>180095890</v>
      </c>
      <c r="M35" s="71" t="s">
        <v>866</v>
      </c>
    </row>
    <row r="36" spans="1:13">
      <c r="A36" s="95">
        <v>84</v>
      </c>
      <c r="B36" s="94" t="s">
        <v>869</v>
      </c>
      <c r="C36" s="62">
        <v>73</v>
      </c>
      <c r="D36" s="63" t="s">
        <v>217</v>
      </c>
      <c r="E36" s="61">
        <v>323</v>
      </c>
      <c r="F36" s="70" t="str">
        <f>VLOOKUP(E36,Società!A$2:B$9999,2,FALSE)</f>
        <v>FREE BIKE PEDALE FOLLONICHESE</v>
      </c>
      <c r="G36" s="67" t="s">
        <v>864</v>
      </c>
      <c r="I36" s="65">
        <v>1808491755</v>
      </c>
    </row>
    <row r="37" spans="1:13">
      <c r="A37" s="68">
        <v>70</v>
      </c>
      <c r="B37" s="66" t="s">
        <v>890</v>
      </c>
      <c r="C37" s="62">
        <v>72</v>
      </c>
      <c r="D37" s="63" t="s">
        <v>217</v>
      </c>
      <c r="E37" s="61">
        <v>185</v>
      </c>
      <c r="F37" s="70" t="str">
        <f>VLOOKUP(E37,Società!A$2:B$9999,2,FALSE)</f>
        <v>ASD STAR BIKE</v>
      </c>
      <c r="G37" s="67" t="s">
        <v>864</v>
      </c>
      <c r="I37" s="65">
        <v>180795287</v>
      </c>
    </row>
    <row r="38" spans="1:13">
      <c r="A38" s="68">
        <v>71</v>
      </c>
      <c r="B38" s="66" t="s">
        <v>896</v>
      </c>
      <c r="C38" s="62">
        <v>73</v>
      </c>
      <c r="D38" s="63" t="s">
        <v>217</v>
      </c>
      <c r="E38" s="61">
        <v>54</v>
      </c>
      <c r="F38" s="70" t="str">
        <f>VLOOKUP(E38,Società!A$2:B$9999,2,FALSE)</f>
        <v>A.S.D. G.C. CASTIGLIONESE</v>
      </c>
      <c r="G38" s="67" t="s">
        <v>897</v>
      </c>
      <c r="I38" s="65">
        <v>7909898</v>
      </c>
    </row>
    <row r="39" spans="1:13">
      <c r="A39" s="68">
        <v>72</v>
      </c>
      <c r="B39" s="66" t="s">
        <v>919</v>
      </c>
      <c r="C39" s="62">
        <v>72</v>
      </c>
      <c r="D39" s="63" t="s">
        <v>217</v>
      </c>
      <c r="E39" s="61">
        <v>323</v>
      </c>
      <c r="F39" s="70" t="str">
        <f>VLOOKUP(E39,Società!A$2:B$9999,2,FALSE)</f>
        <v>FREE BIKE PEDALE FOLLONICHESE</v>
      </c>
      <c r="G39" s="67" t="s">
        <v>864</v>
      </c>
      <c r="I39" s="65">
        <v>180849176</v>
      </c>
    </row>
    <row r="40" spans="1:13">
      <c r="A40" s="68">
        <v>73</v>
      </c>
      <c r="B40" s="66" t="s">
        <v>920</v>
      </c>
      <c r="C40" s="62">
        <v>73</v>
      </c>
      <c r="D40" s="63" t="s">
        <v>217</v>
      </c>
      <c r="E40" s="61">
        <v>49</v>
      </c>
      <c r="F40" s="70" t="str">
        <f>VLOOKUP(E40,Società!A$2:B$9999,2,FALSE)</f>
        <v>A.S.D. FREE BIKE PEDALE FOLLONICHESE (FCI)</v>
      </c>
      <c r="G40" s="67" t="s">
        <v>891</v>
      </c>
      <c r="I40" s="65" t="s">
        <v>921</v>
      </c>
    </row>
    <row r="41" spans="1:13">
      <c r="A41" s="68">
        <v>75</v>
      </c>
      <c r="B41" s="66" t="s">
        <v>928</v>
      </c>
      <c r="C41" s="62">
        <v>69</v>
      </c>
      <c r="D41" s="63" t="s">
        <v>217</v>
      </c>
      <c r="E41" s="61">
        <v>160</v>
      </c>
      <c r="F41" s="70" t="str">
        <f>VLOOKUP(E41,Società!A$2:B$9999,2,FALSE)</f>
        <v>ASD GRUPPO CICLISTICO TONDI SPORT (FCI)</v>
      </c>
      <c r="G41" s="67" t="s">
        <v>891</v>
      </c>
      <c r="I41" s="65" t="s">
        <v>929</v>
      </c>
    </row>
    <row r="42" spans="1:13">
      <c r="A42" s="68">
        <v>76</v>
      </c>
      <c r="B42" s="66" t="s">
        <v>934</v>
      </c>
      <c r="C42" s="62">
        <v>73</v>
      </c>
      <c r="D42" s="63" t="s">
        <v>217</v>
      </c>
      <c r="E42" s="61">
        <v>69</v>
      </c>
      <c r="F42" s="70" t="str">
        <f>VLOOKUP(E42,Società!A$2:B$9999,2,FALSE)</f>
        <v>A.S.D. MBM-LE QUERCE</v>
      </c>
      <c r="G42" s="67" t="s">
        <v>897</v>
      </c>
      <c r="I42" s="65">
        <v>7912701</v>
      </c>
    </row>
    <row r="43" spans="1:13">
      <c r="A43" s="68">
        <v>77</v>
      </c>
      <c r="B43" s="66" t="s">
        <v>937</v>
      </c>
      <c r="C43" s="62">
        <v>70</v>
      </c>
      <c r="D43" s="63" t="s">
        <v>217</v>
      </c>
      <c r="E43" s="61">
        <v>185</v>
      </c>
      <c r="F43" s="70" t="str">
        <f>VLOOKUP(E43,Società!A$2:B$9999,2,FALSE)</f>
        <v>ASD STAR BIKE</v>
      </c>
      <c r="G43" s="67" t="s">
        <v>864</v>
      </c>
      <c r="I43" s="65">
        <v>180840316</v>
      </c>
    </row>
    <row r="44" spans="1:13">
      <c r="A44" s="68">
        <v>78</v>
      </c>
      <c r="B44" s="66" t="s">
        <v>945</v>
      </c>
      <c r="C44" s="62">
        <v>70</v>
      </c>
      <c r="D44" s="63" t="s">
        <v>217</v>
      </c>
      <c r="E44" s="61">
        <v>155</v>
      </c>
      <c r="F44" s="70" t="str">
        <f>VLOOKUP(E44,Società!A$2:B$9999,2,FALSE)</f>
        <v>ASD G.S. TEAM BIKE PERIN</v>
      </c>
      <c r="G44" s="67" t="s">
        <v>864</v>
      </c>
      <c r="I44" s="65">
        <v>180838223</v>
      </c>
    </row>
    <row r="45" spans="1:13">
      <c r="A45" s="68">
        <v>79</v>
      </c>
      <c r="B45" s="66" t="s">
        <v>953</v>
      </c>
      <c r="C45" s="62">
        <v>71</v>
      </c>
      <c r="D45" s="63" t="s">
        <v>217</v>
      </c>
      <c r="E45" s="61">
        <v>371</v>
      </c>
      <c r="F45" s="70" t="str">
        <f>VLOOKUP(E45,Società!A$2:B$9999,2,FALSE)</f>
        <v>GRUPPO SPORTIVO POLIZZIA DI STATO SIENA</v>
      </c>
      <c r="G45" s="67" t="s">
        <v>891</v>
      </c>
    </row>
    <row r="46" spans="1:13">
      <c r="A46" s="68">
        <v>80</v>
      </c>
      <c r="B46" s="66" t="s">
        <v>956</v>
      </c>
      <c r="C46" s="62">
        <v>69</v>
      </c>
      <c r="D46" s="63" t="s">
        <v>217</v>
      </c>
      <c r="E46" s="61">
        <v>323</v>
      </c>
      <c r="F46" s="70" t="str">
        <f>VLOOKUP(E46,Società!A$2:B$9999,2,FALSE)</f>
        <v>FREE BIKE PEDALE FOLLONICHESE</v>
      </c>
      <c r="G46" s="67" t="s">
        <v>864</v>
      </c>
      <c r="I46" s="65">
        <v>180881293</v>
      </c>
    </row>
    <row r="47" spans="1:13">
      <c r="A47" s="68">
        <v>81</v>
      </c>
      <c r="B47" s="66" t="s">
        <v>959</v>
      </c>
      <c r="C47" s="62">
        <v>69</v>
      </c>
      <c r="D47" s="63" t="s">
        <v>217</v>
      </c>
      <c r="E47" s="61">
        <v>90</v>
      </c>
      <c r="F47" s="70" t="str">
        <f>VLOOKUP(E47,Società!A$2:B$9999,2,FALSE)</f>
        <v>A.S.D. TEAM MARATHON BIKE (ACSI)</v>
      </c>
      <c r="G47" s="67" t="s">
        <v>897</v>
      </c>
      <c r="I47" s="65">
        <v>8100019</v>
      </c>
    </row>
    <row r="48" spans="1:13">
      <c r="A48" s="95">
        <v>67</v>
      </c>
      <c r="B48" s="94" t="s">
        <v>870</v>
      </c>
      <c r="C48" s="62">
        <v>66</v>
      </c>
      <c r="D48" s="63" t="s">
        <v>218</v>
      </c>
      <c r="E48" s="61">
        <v>294</v>
      </c>
      <c r="F48" s="70" t="str">
        <f>VLOOKUP(E48,Società!A$2:B$9999,2,FALSE)</f>
        <v>DONKEY BIKE CLUB A.S.D.</v>
      </c>
      <c r="G48" s="67" t="s">
        <v>864</v>
      </c>
      <c r="I48" s="65">
        <v>180824024</v>
      </c>
    </row>
    <row r="49" spans="1:13">
      <c r="A49" s="95">
        <v>96</v>
      </c>
      <c r="B49" s="94" t="s">
        <v>871</v>
      </c>
      <c r="C49" s="62">
        <v>67</v>
      </c>
      <c r="D49" s="63" t="s">
        <v>218</v>
      </c>
      <c r="E49" s="61">
        <v>151</v>
      </c>
      <c r="F49" s="70" t="str">
        <f>VLOOKUP(E49,Società!A$2:B$9999,2,FALSE)</f>
        <v>ASD EURO TEAM</v>
      </c>
      <c r="G49" s="67" t="s">
        <v>864</v>
      </c>
      <c r="I49" s="65">
        <v>180095435</v>
      </c>
    </row>
    <row r="50" spans="1:13">
      <c r="A50" s="95">
        <v>74</v>
      </c>
      <c r="B50" s="94" t="s">
        <v>889</v>
      </c>
      <c r="C50" s="62">
        <v>66</v>
      </c>
      <c r="D50" s="63" t="s">
        <v>218</v>
      </c>
      <c r="E50" s="61">
        <v>323</v>
      </c>
      <c r="F50" s="70" t="str">
        <f>VLOOKUP(E50,Società!A$2:B$9999,2,FALSE)</f>
        <v>FREE BIKE PEDALE FOLLONICHESE</v>
      </c>
      <c r="G50" s="67" t="s">
        <v>864</v>
      </c>
      <c r="I50" s="65">
        <v>180892899</v>
      </c>
    </row>
    <row r="51" spans="1:13">
      <c r="A51" s="68">
        <v>91</v>
      </c>
      <c r="B51" s="66" t="s">
        <v>898</v>
      </c>
      <c r="C51" s="62">
        <v>68</v>
      </c>
      <c r="D51" s="63" t="s">
        <v>218</v>
      </c>
      <c r="E51" s="61">
        <v>53</v>
      </c>
      <c r="F51" s="70" t="str">
        <f>VLOOKUP(E51,Società!A$2:B$9999,2,FALSE)</f>
        <v>A.S.D. G.C. ARGENTARIO (UISP)</v>
      </c>
      <c r="G51" s="67" t="s">
        <v>864</v>
      </c>
      <c r="I51" s="65">
        <v>180879865</v>
      </c>
    </row>
    <row r="52" spans="1:13">
      <c r="A52" s="68">
        <v>92</v>
      </c>
      <c r="B52" s="66" t="s">
        <v>900</v>
      </c>
      <c r="C52" s="62">
        <v>67</v>
      </c>
      <c r="D52" s="63" t="s">
        <v>218</v>
      </c>
      <c r="E52" s="61">
        <v>53</v>
      </c>
      <c r="F52" s="70" t="str">
        <f>VLOOKUP(E52,Società!A$2:B$9999,2,FALSE)</f>
        <v>A.S.D. G.C. ARGENTARIO (UISP)</v>
      </c>
      <c r="G52" s="67" t="s">
        <v>864</v>
      </c>
      <c r="I52" s="65">
        <v>180879869</v>
      </c>
    </row>
    <row r="53" spans="1:13">
      <c r="A53" s="68">
        <v>93</v>
      </c>
      <c r="B53" s="66" t="s">
        <v>903</v>
      </c>
      <c r="C53" s="62">
        <v>68</v>
      </c>
      <c r="D53" s="63" t="s">
        <v>218</v>
      </c>
      <c r="E53" s="61">
        <v>430</v>
      </c>
      <c r="F53" s="70" t="str">
        <f>VLOOKUP(E53,Società!A$2:B$9999,2,FALSE)</f>
        <v>MT BIKE ARGENTARIO</v>
      </c>
      <c r="G53" s="67" t="s">
        <v>864</v>
      </c>
      <c r="I53" s="65">
        <v>180095889</v>
      </c>
      <c r="M53" s="71" t="s">
        <v>866</v>
      </c>
    </row>
    <row r="54" spans="1:13">
      <c r="A54" s="68">
        <v>94</v>
      </c>
      <c r="B54" s="66" t="s">
        <v>904</v>
      </c>
      <c r="C54" s="62">
        <v>66</v>
      </c>
      <c r="D54" s="63" t="s">
        <v>218</v>
      </c>
      <c r="E54" s="61">
        <v>50</v>
      </c>
      <c r="F54" s="70" t="str">
        <f>VLOOKUP(E54,Società!A$2:B$9999,2,FALSE)</f>
        <v>A.S.D. FREE BIKERS PEDALE FOLLONICHESE</v>
      </c>
      <c r="G54" s="67" t="s">
        <v>891</v>
      </c>
      <c r="M54" s="71" t="s">
        <v>866</v>
      </c>
    </row>
    <row r="55" spans="1:13">
      <c r="A55" s="68">
        <v>95</v>
      </c>
      <c r="B55" s="66" t="s">
        <v>907</v>
      </c>
      <c r="C55" s="62">
        <v>67</v>
      </c>
      <c r="D55" s="63" t="s">
        <v>218</v>
      </c>
      <c r="E55" s="61">
        <v>54</v>
      </c>
      <c r="F55" s="70" t="str">
        <f>VLOOKUP(E55,Società!A$2:B$9999,2,FALSE)</f>
        <v>A.S.D. G.C. CASTIGLIONESE</v>
      </c>
      <c r="G55" s="67" t="s">
        <v>897</v>
      </c>
      <c r="I55" s="65">
        <v>7909871</v>
      </c>
    </row>
    <row r="56" spans="1:13">
      <c r="A56" s="68">
        <v>97</v>
      </c>
      <c r="B56" s="66" t="s">
        <v>951</v>
      </c>
      <c r="C56" s="62">
        <v>65</v>
      </c>
      <c r="D56" s="63" t="s">
        <v>218</v>
      </c>
      <c r="E56" s="61">
        <v>371</v>
      </c>
      <c r="F56" s="70" t="str">
        <f>VLOOKUP(E56,Società!A$2:B$9999,2,FALSE)</f>
        <v>GRUPPO SPORTIVO POLIZZIA DI STATO SIENA</v>
      </c>
      <c r="G56" s="67" t="s">
        <v>891</v>
      </c>
      <c r="I56" s="65" t="s">
        <v>952</v>
      </c>
    </row>
    <row r="57" spans="1:13">
      <c r="A57" s="68">
        <v>98</v>
      </c>
      <c r="B57" s="66" t="s">
        <v>958</v>
      </c>
      <c r="C57" s="62">
        <v>67</v>
      </c>
      <c r="D57" s="63" t="s">
        <v>218</v>
      </c>
      <c r="E57" s="61">
        <v>50</v>
      </c>
      <c r="F57" s="70" t="str">
        <f>VLOOKUP(E57,Società!A$2:B$9999,2,FALSE)</f>
        <v>A.S.D. FREE BIKERS PEDALE FOLLONICHESE</v>
      </c>
      <c r="G57" s="67" t="s">
        <v>864</v>
      </c>
      <c r="I57" s="65">
        <v>180332436</v>
      </c>
      <c r="M57" s="71" t="s">
        <v>866</v>
      </c>
    </row>
    <row r="58" spans="1:13">
      <c r="A58" s="68">
        <v>99</v>
      </c>
      <c r="B58" s="66" t="s">
        <v>960</v>
      </c>
      <c r="C58" s="62">
        <v>67</v>
      </c>
      <c r="D58" s="63" t="s">
        <v>218</v>
      </c>
      <c r="E58" s="61">
        <v>109</v>
      </c>
      <c r="F58" s="70" t="str">
        <f>VLOOKUP(E58,Società!A$2:B$9999,2,FALSE)</f>
        <v>A.S.D.TEAM BIKE GIPPO COLLE DI VAL D'ELS</v>
      </c>
      <c r="G58" s="67" t="s">
        <v>864</v>
      </c>
      <c r="I58" s="65">
        <v>180097633</v>
      </c>
      <c r="M58" s="71" t="s">
        <v>866</v>
      </c>
    </row>
    <row r="59" spans="1:13">
      <c r="A59" s="68">
        <v>100</v>
      </c>
      <c r="B59" s="66" t="s">
        <v>963</v>
      </c>
      <c r="C59" s="62">
        <v>66</v>
      </c>
      <c r="D59" s="63" t="s">
        <v>218</v>
      </c>
      <c r="E59" s="61">
        <v>109</v>
      </c>
      <c r="F59" s="70" t="str">
        <f>VLOOKUP(E59,Società!A$2:B$9999,2,FALSE)</f>
        <v>A.S.D.TEAM BIKE GIPPO COLLE DI VAL D'ELS</v>
      </c>
      <c r="G59" s="67" t="s">
        <v>864</v>
      </c>
      <c r="I59" s="65">
        <v>180869713</v>
      </c>
    </row>
    <row r="60" spans="1:13">
      <c r="A60" s="68">
        <v>101</v>
      </c>
      <c r="B60" s="66" t="s">
        <v>965</v>
      </c>
      <c r="C60" s="62">
        <v>65</v>
      </c>
      <c r="D60" s="63" t="s">
        <v>218</v>
      </c>
      <c r="E60" s="61">
        <v>90</v>
      </c>
      <c r="F60" s="70" t="str">
        <f>VLOOKUP(E60,Società!A$2:B$9999,2,FALSE)</f>
        <v>A.S.D. TEAM MARATHON BIKE (ACSI)</v>
      </c>
      <c r="G60" s="67" t="s">
        <v>897</v>
      </c>
      <c r="I60" s="65">
        <v>7900191</v>
      </c>
    </row>
    <row r="61" spans="1:13">
      <c r="A61" s="68">
        <v>111</v>
      </c>
      <c r="B61" s="66" t="s">
        <v>899</v>
      </c>
      <c r="C61" s="62">
        <v>60</v>
      </c>
      <c r="D61" s="63" t="s">
        <v>219</v>
      </c>
      <c r="E61" s="61">
        <v>53</v>
      </c>
      <c r="F61" s="70" t="str">
        <f>VLOOKUP(E61,Società!A$2:B$9999,2,FALSE)</f>
        <v>A.S.D. G.C. ARGENTARIO (UISP)</v>
      </c>
      <c r="G61" s="67" t="s">
        <v>864</v>
      </c>
      <c r="I61" s="65">
        <v>180879866</v>
      </c>
    </row>
    <row r="62" spans="1:13">
      <c r="A62" s="68">
        <v>112</v>
      </c>
      <c r="B62" s="66" t="s">
        <v>922</v>
      </c>
      <c r="C62" s="62">
        <v>61</v>
      </c>
      <c r="D62" s="63" t="s">
        <v>219</v>
      </c>
      <c r="E62" s="61">
        <v>155</v>
      </c>
      <c r="F62" s="70" t="str">
        <f>VLOOKUP(E62,Società!A$2:B$9999,2,FALSE)</f>
        <v>ASD G.S. TEAM BIKE PERIN</v>
      </c>
      <c r="G62" s="67" t="s">
        <v>923</v>
      </c>
      <c r="I62" s="65">
        <v>180849076</v>
      </c>
    </row>
    <row r="63" spans="1:13">
      <c r="A63" s="68">
        <v>113</v>
      </c>
      <c r="B63" s="66" t="s">
        <v>925</v>
      </c>
      <c r="C63" s="62">
        <v>62</v>
      </c>
      <c r="D63" s="63" t="s">
        <v>219</v>
      </c>
      <c r="E63" s="61">
        <v>55</v>
      </c>
      <c r="F63" s="70" t="str">
        <f>VLOOKUP(E63,Società!A$2:B$9999,2,FALSE)</f>
        <v>A.S.D. G.C. TONDI SPORT</v>
      </c>
      <c r="G63" s="67" t="s">
        <v>891</v>
      </c>
      <c r="I63" s="65" t="s">
        <v>926</v>
      </c>
    </row>
    <row r="64" spans="1:13">
      <c r="A64" s="68">
        <v>114</v>
      </c>
      <c r="B64" s="66" t="s">
        <v>942</v>
      </c>
      <c r="C64" s="62">
        <v>60</v>
      </c>
      <c r="D64" s="63" t="s">
        <v>219</v>
      </c>
      <c r="E64" s="61">
        <v>323</v>
      </c>
      <c r="F64" s="70" t="str">
        <f>VLOOKUP(E64,Società!A$2:B$9999,2,FALSE)</f>
        <v>FREE BIKE PEDALE FOLLONICHESE</v>
      </c>
      <c r="G64" s="67" t="s">
        <v>864</v>
      </c>
      <c r="I64" s="65">
        <v>180849185</v>
      </c>
    </row>
    <row r="65" spans="1:9">
      <c r="A65" s="68">
        <v>115</v>
      </c>
      <c r="B65" s="66" t="s">
        <v>947</v>
      </c>
      <c r="C65" s="62">
        <v>61</v>
      </c>
      <c r="D65" s="63" t="s">
        <v>219</v>
      </c>
      <c r="E65" s="61">
        <v>54</v>
      </c>
      <c r="F65" s="70" t="str">
        <f>VLOOKUP(E65,Società!A$2:B$9999,2,FALSE)</f>
        <v>A.S.D. G.C. CASTIGLIONESE</v>
      </c>
      <c r="G65" s="67" t="s">
        <v>948</v>
      </c>
      <c r="I65" s="65">
        <v>7910835</v>
      </c>
    </row>
    <row r="66" spans="1:9">
      <c r="A66" s="68">
        <v>116</v>
      </c>
      <c r="B66" s="66" t="s">
        <v>954</v>
      </c>
      <c r="C66" s="62">
        <v>59</v>
      </c>
      <c r="D66" s="63" t="s">
        <v>219</v>
      </c>
      <c r="E66" s="61">
        <v>430</v>
      </c>
      <c r="F66" s="70" t="str">
        <f>VLOOKUP(E66,Società!A$2:B$9999,2,FALSE)</f>
        <v>MT BIKE ARGENTARIO</v>
      </c>
      <c r="G66" s="67" t="s">
        <v>864</v>
      </c>
      <c r="I66" s="65">
        <v>180849118</v>
      </c>
    </row>
    <row r="67" spans="1:9">
      <c r="A67" s="68">
        <v>132</v>
      </c>
      <c r="B67" s="66" t="s">
        <v>892</v>
      </c>
      <c r="C67" s="62">
        <v>54</v>
      </c>
      <c r="D67" s="63" t="s">
        <v>220</v>
      </c>
      <c r="E67" s="61">
        <v>15</v>
      </c>
      <c r="F67" s="70" t="str">
        <f>VLOOKUP(E67,Società!A$2:B$9999,2,FALSE)</f>
        <v>A.S. DILETTANTISTICA CICLI TADDEI</v>
      </c>
      <c r="G67" s="67" t="s">
        <v>891</v>
      </c>
      <c r="I67" s="65" t="s">
        <v>893</v>
      </c>
    </row>
    <row r="68" spans="1:9">
      <c r="A68" s="68">
        <v>134</v>
      </c>
      <c r="B68" s="66" t="s">
        <v>938</v>
      </c>
      <c r="C68" s="62">
        <v>58</v>
      </c>
      <c r="D68" s="63" t="s">
        <v>220</v>
      </c>
      <c r="E68" s="61">
        <v>430</v>
      </c>
      <c r="F68" s="70" t="str">
        <f>VLOOKUP(E68,Società!A$2:B$9999,2,FALSE)</f>
        <v>MT BIKE ARGENTARIO</v>
      </c>
      <c r="G68" s="67" t="s">
        <v>864</v>
      </c>
      <c r="I68" s="65">
        <v>180095485</v>
      </c>
    </row>
    <row r="69" spans="1:9">
      <c r="A69" s="68">
        <v>135</v>
      </c>
      <c r="B69" s="66" t="s">
        <v>957</v>
      </c>
      <c r="C69" s="62">
        <v>58</v>
      </c>
      <c r="D69" s="63" t="s">
        <v>220</v>
      </c>
      <c r="E69" s="61">
        <v>155</v>
      </c>
      <c r="F69" s="70" t="str">
        <f>VLOOKUP(E69,Società!A$2:B$9999,2,FALSE)</f>
        <v>ASD G.S. TEAM BIKE PERIN</v>
      </c>
      <c r="G69" s="67" t="s">
        <v>864</v>
      </c>
      <c r="I69" s="65">
        <v>180491312</v>
      </c>
    </row>
    <row r="70" spans="1:9">
      <c r="A70" s="68">
        <v>136</v>
      </c>
      <c r="B70" s="66" t="s">
        <v>962</v>
      </c>
      <c r="C70" s="62">
        <v>86</v>
      </c>
      <c r="D70" s="63" t="s">
        <v>861</v>
      </c>
      <c r="E70" s="61">
        <v>323</v>
      </c>
      <c r="F70" s="70" t="str">
        <f>VLOOKUP(E70,Società!A$2:B$9999,2,FALSE)</f>
        <v>FREE BIKE PEDALE FOLLONICHESE</v>
      </c>
      <c r="G70" s="67" t="s">
        <v>864</v>
      </c>
      <c r="I70" s="65">
        <v>180849181</v>
      </c>
    </row>
    <row r="71" spans="1:9">
      <c r="A71" s="68">
        <v>131</v>
      </c>
      <c r="B71" s="66" t="s">
        <v>894</v>
      </c>
      <c r="C71" s="62">
        <v>81</v>
      </c>
      <c r="D71" s="63" t="s">
        <v>861</v>
      </c>
      <c r="E71" s="61">
        <v>15</v>
      </c>
      <c r="F71" s="70" t="str">
        <f>VLOOKUP(E71,Società!A$2:B$9999,2,FALSE)</f>
        <v>A.S. DILETTANTISTICA CICLI TADDEI</v>
      </c>
      <c r="G71" s="67" t="s">
        <v>891</v>
      </c>
      <c r="I71" s="65" t="s">
        <v>895</v>
      </c>
    </row>
    <row r="72" spans="1:9">
      <c r="A72" s="68">
        <v>133</v>
      </c>
      <c r="B72" s="66" t="s">
        <v>932</v>
      </c>
      <c r="C72" s="62">
        <v>80</v>
      </c>
      <c r="D72" s="63" t="s">
        <v>861</v>
      </c>
      <c r="E72" s="61">
        <v>69</v>
      </c>
      <c r="F72" s="70" t="str">
        <f>VLOOKUP(E72,Società!A$2:B$9999,2,FALSE)</f>
        <v>A.S.D. MBM-LE QUERCE</v>
      </c>
      <c r="G72" s="67" t="s">
        <v>897</v>
      </c>
      <c r="I72" s="65">
        <v>7911599</v>
      </c>
    </row>
  </sheetData>
  <sortState ref="A2:N72">
    <sortCondition ref="D1"/>
  </sortState>
  <phoneticPr fontId="0" type="noConversion"/>
  <printOptions gridLines="1"/>
  <pageMargins left="0" right="0" top="0.19685039370078741" bottom="0.19685039370078741" header="0" footer="0"/>
  <pageSetup paperSize="9" scale="78"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633"/>
  <sheetViews>
    <sheetView workbookViewId="0">
      <pane ySplit="1" topLeftCell="A2" activePane="bottomLeft" state="frozen"/>
      <selection pane="bottomLeft"/>
    </sheetView>
  </sheetViews>
  <sheetFormatPr defaultRowHeight="12.75"/>
  <cols>
    <col min="1" max="1" width="8" style="4" bestFit="1" customWidth="1"/>
    <col min="2" max="2" width="69.140625" style="36" customWidth="1"/>
  </cols>
  <sheetData>
    <row r="1" spans="1:4">
      <c r="A1" s="3" t="s">
        <v>12</v>
      </c>
      <c r="B1" s="21" t="s">
        <v>9</v>
      </c>
      <c r="C1" s="5" t="s">
        <v>58</v>
      </c>
      <c r="D1" s="5" t="s">
        <v>59</v>
      </c>
    </row>
    <row r="2" spans="1:4">
      <c r="A2" s="4">
        <v>2</v>
      </c>
      <c r="B2" s="36" t="s">
        <v>222</v>
      </c>
      <c r="C2">
        <f>COUNTIF(Atleti!E:E,A2)</f>
        <v>0</v>
      </c>
      <c r="D2">
        <f>COUNTIF(Arrivi!F:F,B2)</f>
        <v>0</v>
      </c>
    </row>
    <row r="3" spans="1:4">
      <c r="A3" s="4">
        <v>3</v>
      </c>
      <c r="B3" s="36" t="s">
        <v>223</v>
      </c>
      <c r="C3">
        <f>COUNTIF(Atleti!E:E,A3)</f>
        <v>0</v>
      </c>
      <c r="D3">
        <f>COUNTIF(Arrivi!F:F,B3)</f>
        <v>0</v>
      </c>
    </row>
    <row r="4" spans="1:4">
      <c r="A4" s="4">
        <v>4</v>
      </c>
      <c r="B4" s="36" t="s">
        <v>224</v>
      </c>
      <c r="C4">
        <f>COUNTIF(Atleti!E:E,A4)</f>
        <v>0</v>
      </c>
      <c r="D4">
        <f>COUNTIF(Arrivi!F:F,B4)</f>
        <v>0</v>
      </c>
    </row>
    <row r="5" spans="1:4">
      <c r="A5" s="4">
        <v>5</v>
      </c>
      <c r="B5" s="36" t="s">
        <v>225</v>
      </c>
      <c r="C5">
        <f>COUNTIF(Atleti!E:E,A5)</f>
        <v>0</v>
      </c>
      <c r="D5">
        <f>COUNTIF(Arrivi!F:F,B5)</f>
        <v>0</v>
      </c>
    </row>
    <row r="6" spans="1:4">
      <c r="A6" s="4">
        <v>6</v>
      </c>
      <c r="B6" s="36" t="s">
        <v>226</v>
      </c>
      <c r="C6">
        <f>COUNTIF(Atleti!E:E,A6)</f>
        <v>0</v>
      </c>
      <c r="D6">
        <f>COUNTIF(Arrivi!F:F,B6)</f>
        <v>0</v>
      </c>
    </row>
    <row r="7" spans="1:4">
      <c r="A7" s="4">
        <v>7</v>
      </c>
      <c r="B7" s="36" t="s">
        <v>227</v>
      </c>
      <c r="C7">
        <f>COUNTIF(Atleti!E:E,A7)</f>
        <v>0</v>
      </c>
      <c r="D7">
        <f>COUNTIF(Arrivi!F:F,B7)</f>
        <v>0</v>
      </c>
    </row>
    <row r="8" spans="1:4">
      <c r="A8" s="4">
        <v>8</v>
      </c>
      <c r="B8" s="36" t="s">
        <v>228</v>
      </c>
      <c r="C8">
        <f>COUNTIF(Atleti!E:E,A8)</f>
        <v>0</v>
      </c>
      <c r="D8">
        <f>COUNTIF(Arrivi!F:F,B8)</f>
        <v>0</v>
      </c>
    </row>
    <row r="9" spans="1:4">
      <c r="A9" s="4">
        <v>9</v>
      </c>
      <c r="B9" s="36" t="s">
        <v>229</v>
      </c>
      <c r="C9">
        <f>COUNTIF(Atleti!E:E,A9)</f>
        <v>0</v>
      </c>
      <c r="D9">
        <f>COUNTIF(Arrivi!F:F,B9)</f>
        <v>0</v>
      </c>
    </row>
    <row r="10" spans="1:4">
      <c r="A10" s="4">
        <v>10</v>
      </c>
      <c r="B10" s="36" t="s">
        <v>230</v>
      </c>
      <c r="C10">
        <f>COUNTIF(Atleti!E:E,A10)</f>
        <v>0</v>
      </c>
      <c r="D10">
        <f>COUNTIF(Arrivi!F:F,B10)</f>
        <v>0</v>
      </c>
    </row>
    <row r="11" spans="1:4">
      <c r="A11" s="4">
        <v>11</v>
      </c>
      <c r="B11" s="36" t="s">
        <v>231</v>
      </c>
      <c r="C11">
        <f>COUNTIF(Atleti!E:E,A11)</f>
        <v>0</v>
      </c>
      <c r="D11">
        <f>COUNTIF(Arrivi!F:F,B11)</f>
        <v>0</v>
      </c>
    </row>
    <row r="12" spans="1:4">
      <c r="A12" s="4">
        <v>12</v>
      </c>
      <c r="B12" s="36" t="s">
        <v>232</v>
      </c>
      <c r="C12">
        <f>COUNTIF(Atleti!E:E,A12)</f>
        <v>0</v>
      </c>
      <c r="D12">
        <f>COUNTIF(Arrivi!F:F,B12)</f>
        <v>0</v>
      </c>
    </row>
    <row r="13" spans="1:4">
      <c r="A13" s="4">
        <v>13</v>
      </c>
      <c r="B13" s="36" t="s">
        <v>233</v>
      </c>
      <c r="C13">
        <f>COUNTIF(Atleti!E:E,A13)</f>
        <v>0</v>
      </c>
      <c r="D13">
        <f>COUNTIF(Arrivi!F:F,B13)</f>
        <v>0</v>
      </c>
    </row>
    <row r="14" spans="1:4">
      <c r="A14" s="4">
        <v>14</v>
      </c>
      <c r="B14" s="36" t="s">
        <v>234</v>
      </c>
      <c r="C14">
        <f>COUNTIF(Atleti!E:E,A14)</f>
        <v>0</v>
      </c>
      <c r="D14">
        <f>COUNTIF(Arrivi!F:F,B14)</f>
        <v>0</v>
      </c>
    </row>
    <row r="15" spans="1:4">
      <c r="A15" s="4">
        <v>15</v>
      </c>
      <c r="B15" s="36" t="s">
        <v>235</v>
      </c>
      <c r="C15">
        <f>COUNTIF(Atleti!E:E,A15)</f>
        <v>2</v>
      </c>
      <c r="D15">
        <f>COUNTIF(Arrivi!F:F,B15)</f>
        <v>2</v>
      </c>
    </row>
    <row r="16" spans="1:4">
      <c r="A16" s="4">
        <v>16</v>
      </c>
      <c r="B16" s="36" t="s">
        <v>236</v>
      </c>
      <c r="C16">
        <f>COUNTIF(Atleti!E:E,A16)</f>
        <v>0</v>
      </c>
      <c r="D16">
        <f>COUNTIF(Arrivi!F:F,B16)</f>
        <v>0</v>
      </c>
    </row>
    <row r="17" spans="1:4">
      <c r="A17" s="4">
        <v>17</v>
      </c>
      <c r="B17" s="36" t="s">
        <v>237</v>
      </c>
      <c r="C17">
        <f>COUNTIF(Atleti!E:E,A17)</f>
        <v>0</v>
      </c>
      <c r="D17">
        <f>COUNTIF(Arrivi!F:F,B17)</f>
        <v>0</v>
      </c>
    </row>
    <row r="18" spans="1:4">
      <c r="A18" s="4">
        <v>18</v>
      </c>
      <c r="B18" s="36" t="s">
        <v>238</v>
      </c>
      <c r="C18">
        <f>COUNTIF(Atleti!E:E,A18)</f>
        <v>0</v>
      </c>
      <c r="D18">
        <f>COUNTIF(Arrivi!F:F,B18)</f>
        <v>0</v>
      </c>
    </row>
    <row r="19" spans="1:4">
      <c r="A19" s="4">
        <v>19</v>
      </c>
      <c r="B19" s="36" t="s">
        <v>239</v>
      </c>
      <c r="C19">
        <f>COUNTIF(Atleti!E:E,A19)</f>
        <v>0</v>
      </c>
      <c r="D19">
        <f>COUNTIF(Arrivi!F:F,B19)</f>
        <v>0</v>
      </c>
    </row>
    <row r="20" spans="1:4">
      <c r="A20" s="4">
        <v>20</v>
      </c>
      <c r="B20" s="36" t="s">
        <v>240</v>
      </c>
      <c r="C20">
        <f>COUNTIF(Atleti!E:E,A20)</f>
        <v>0</v>
      </c>
      <c r="D20">
        <f>COUNTIF(Arrivi!F:F,B20)</f>
        <v>0</v>
      </c>
    </row>
    <row r="21" spans="1:4">
      <c r="A21" s="4">
        <v>21</v>
      </c>
      <c r="B21" s="36" t="s">
        <v>241</v>
      </c>
      <c r="C21">
        <f>COUNTIF(Atleti!E:E,A21)</f>
        <v>0</v>
      </c>
      <c r="D21">
        <f>COUNTIF(Arrivi!F:F,B21)</f>
        <v>0</v>
      </c>
    </row>
    <row r="22" spans="1:4">
      <c r="A22" s="4">
        <v>22</v>
      </c>
      <c r="B22" s="36" t="s">
        <v>242</v>
      </c>
      <c r="C22">
        <f>COUNTIF(Atleti!E:E,A22)</f>
        <v>0</v>
      </c>
      <c r="D22">
        <f>COUNTIF(Arrivi!F:F,B22)</f>
        <v>0</v>
      </c>
    </row>
    <row r="23" spans="1:4">
      <c r="A23" s="4">
        <v>23</v>
      </c>
      <c r="B23" s="36" t="s">
        <v>243</v>
      </c>
      <c r="C23">
        <f>COUNTIF(Atleti!E:E,A23)</f>
        <v>0</v>
      </c>
      <c r="D23">
        <f>COUNTIF(Arrivi!F:F,B23)</f>
        <v>0</v>
      </c>
    </row>
    <row r="24" spans="1:4">
      <c r="A24" s="4">
        <v>24</v>
      </c>
      <c r="B24" s="36" t="s">
        <v>244</v>
      </c>
      <c r="C24">
        <f>COUNTIF(Atleti!E:E,A24)</f>
        <v>0</v>
      </c>
      <c r="D24">
        <f>COUNTIF(Arrivi!F:F,B24)</f>
        <v>0</v>
      </c>
    </row>
    <row r="25" spans="1:4">
      <c r="A25" s="4">
        <v>25</v>
      </c>
      <c r="B25" s="36" t="s">
        <v>245</v>
      </c>
      <c r="C25">
        <f>COUNTIF(Atleti!E:E,A25)</f>
        <v>0</v>
      </c>
      <c r="D25">
        <f>COUNTIF(Arrivi!F:F,B25)</f>
        <v>0</v>
      </c>
    </row>
    <row r="26" spans="1:4">
      <c r="A26" s="4">
        <v>26</v>
      </c>
      <c r="B26" s="36" t="s">
        <v>246</v>
      </c>
      <c r="C26">
        <f>COUNTIF(Atleti!E:E,A26)</f>
        <v>0</v>
      </c>
      <c r="D26">
        <f>COUNTIF(Arrivi!F:F,B26)</f>
        <v>0</v>
      </c>
    </row>
    <row r="27" spans="1:4">
      <c r="A27" s="4">
        <v>27</v>
      </c>
      <c r="B27" s="36" t="s">
        <v>247</v>
      </c>
      <c r="C27">
        <f>COUNTIF(Atleti!E:E,A27)</f>
        <v>0</v>
      </c>
      <c r="D27">
        <f>COUNTIF(Arrivi!F:F,B27)</f>
        <v>0</v>
      </c>
    </row>
    <row r="28" spans="1:4">
      <c r="A28" s="4">
        <v>28</v>
      </c>
      <c r="B28" s="36" t="s">
        <v>248</v>
      </c>
      <c r="C28">
        <f>COUNTIF(Atleti!E:E,A28)</f>
        <v>0</v>
      </c>
      <c r="D28">
        <f>COUNTIF(Arrivi!F:F,B28)</f>
        <v>0</v>
      </c>
    </row>
    <row r="29" spans="1:4">
      <c r="A29" s="4">
        <v>29</v>
      </c>
      <c r="B29" s="36" t="s">
        <v>249</v>
      </c>
      <c r="C29">
        <f>COUNTIF(Atleti!E:E,A29)</f>
        <v>0</v>
      </c>
      <c r="D29">
        <f>COUNTIF(Arrivi!F:F,B29)</f>
        <v>0</v>
      </c>
    </row>
    <row r="30" spans="1:4">
      <c r="A30" s="4">
        <v>30</v>
      </c>
      <c r="B30" s="36" t="s">
        <v>250</v>
      </c>
      <c r="C30">
        <f>COUNTIF(Atleti!E:E,A30)</f>
        <v>0</v>
      </c>
      <c r="D30">
        <f>COUNTIF(Arrivi!F:F,B30)</f>
        <v>0</v>
      </c>
    </row>
    <row r="31" spans="1:4">
      <c r="A31" s="4">
        <v>31</v>
      </c>
      <c r="B31" s="36" t="s">
        <v>251</v>
      </c>
      <c r="C31">
        <f>COUNTIF(Atleti!E:E,A31)</f>
        <v>0</v>
      </c>
      <c r="D31">
        <f>COUNTIF(Arrivi!F:F,B31)</f>
        <v>0</v>
      </c>
    </row>
    <row r="32" spans="1:4">
      <c r="A32" s="4">
        <v>32</v>
      </c>
      <c r="B32" s="36" t="s">
        <v>252</v>
      </c>
      <c r="C32">
        <f>COUNTIF(Atleti!E:E,A32)</f>
        <v>0</v>
      </c>
      <c r="D32">
        <f>COUNTIF(Arrivi!F:F,B32)</f>
        <v>0</v>
      </c>
    </row>
    <row r="33" spans="1:4">
      <c r="A33" s="4">
        <v>33</v>
      </c>
      <c r="B33" s="36" t="s">
        <v>253</v>
      </c>
      <c r="C33">
        <f>COUNTIF(Atleti!E:E,A33)</f>
        <v>0</v>
      </c>
      <c r="D33">
        <f>COUNTIF(Arrivi!F:F,B33)</f>
        <v>0</v>
      </c>
    </row>
    <row r="34" spans="1:4">
      <c r="A34" s="4">
        <v>34</v>
      </c>
      <c r="B34" s="36" t="s">
        <v>254</v>
      </c>
      <c r="C34">
        <f>COUNTIF(Atleti!E:E,A34)</f>
        <v>0</v>
      </c>
      <c r="D34">
        <f>COUNTIF(Arrivi!F:F,B34)</f>
        <v>0</v>
      </c>
    </row>
    <row r="35" spans="1:4">
      <c r="A35" s="4">
        <v>35</v>
      </c>
      <c r="B35" s="36" t="s">
        <v>255</v>
      </c>
      <c r="C35">
        <f>COUNTIF(Atleti!E:E,A35)</f>
        <v>0</v>
      </c>
      <c r="D35">
        <f>COUNTIF(Arrivi!F:F,B35)</f>
        <v>0</v>
      </c>
    </row>
    <row r="36" spans="1:4">
      <c r="A36" s="4">
        <v>36</v>
      </c>
      <c r="B36" s="36" t="s">
        <v>256</v>
      </c>
      <c r="C36">
        <f>COUNTIF(Atleti!E:E,A36)</f>
        <v>0</v>
      </c>
      <c r="D36">
        <f>COUNTIF(Arrivi!F:F,B36)</f>
        <v>0</v>
      </c>
    </row>
    <row r="37" spans="1:4">
      <c r="A37" s="4">
        <v>37</v>
      </c>
      <c r="B37" s="36" t="s">
        <v>257</v>
      </c>
      <c r="C37">
        <f>COUNTIF(Atleti!E:E,A37)</f>
        <v>0</v>
      </c>
      <c r="D37">
        <f>COUNTIF(Arrivi!F:F,B37)</f>
        <v>0</v>
      </c>
    </row>
    <row r="38" spans="1:4">
      <c r="A38" s="4">
        <v>38</v>
      </c>
      <c r="B38" s="36" t="s">
        <v>258</v>
      </c>
      <c r="C38">
        <f>COUNTIF(Atleti!E:E,A38)</f>
        <v>0</v>
      </c>
      <c r="D38">
        <f>COUNTIF(Arrivi!F:F,B38)</f>
        <v>0</v>
      </c>
    </row>
    <row r="39" spans="1:4">
      <c r="A39" s="4">
        <v>39</v>
      </c>
      <c r="B39" s="36" t="s">
        <v>259</v>
      </c>
      <c r="C39">
        <f>COUNTIF(Atleti!E:E,A39)</f>
        <v>0</v>
      </c>
      <c r="D39">
        <f>COUNTIF(Arrivi!F:F,B39)</f>
        <v>0</v>
      </c>
    </row>
    <row r="40" spans="1:4">
      <c r="A40" s="4">
        <v>40</v>
      </c>
      <c r="B40" s="36" t="s">
        <v>260</v>
      </c>
      <c r="C40">
        <f>COUNTIF(Atleti!E:E,A40)</f>
        <v>0</v>
      </c>
      <c r="D40">
        <f>COUNTIF(Arrivi!F:F,B40)</f>
        <v>0</v>
      </c>
    </row>
    <row r="41" spans="1:4">
      <c r="A41" s="4">
        <v>41</v>
      </c>
      <c r="B41" s="36" t="s">
        <v>261</v>
      </c>
      <c r="C41">
        <f>COUNTIF(Atleti!E:E,A41)</f>
        <v>0</v>
      </c>
      <c r="D41">
        <f>COUNTIF(Arrivi!F:F,B41)</f>
        <v>0</v>
      </c>
    </row>
    <row r="42" spans="1:4">
      <c r="A42" s="4">
        <v>42</v>
      </c>
      <c r="B42" s="36" t="s">
        <v>262</v>
      </c>
      <c r="C42">
        <f>COUNTIF(Atleti!E:E,A42)</f>
        <v>0</v>
      </c>
      <c r="D42">
        <f>COUNTIF(Arrivi!F:F,B42)</f>
        <v>0</v>
      </c>
    </row>
    <row r="43" spans="1:4">
      <c r="A43" s="4">
        <v>43</v>
      </c>
      <c r="B43" s="36" t="s">
        <v>263</v>
      </c>
      <c r="C43">
        <f>COUNTIF(Atleti!E:E,A43)</f>
        <v>0</v>
      </c>
      <c r="D43">
        <f>COUNTIF(Arrivi!F:F,B43)</f>
        <v>0</v>
      </c>
    </row>
    <row r="44" spans="1:4">
      <c r="A44" s="4">
        <v>44</v>
      </c>
      <c r="B44" s="36" t="s">
        <v>264</v>
      </c>
      <c r="C44">
        <f>COUNTIF(Atleti!E:E,A44)</f>
        <v>0</v>
      </c>
      <c r="D44">
        <f>COUNTIF(Arrivi!F:F,B44)</f>
        <v>0</v>
      </c>
    </row>
    <row r="45" spans="1:4">
      <c r="A45" s="4">
        <v>45</v>
      </c>
      <c r="B45" s="36" t="s">
        <v>265</v>
      </c>
      <c r="C45">
        <f>COUNTIF(Atleti!E:E,A45)</f>
        <v>0</v>
      </c>
      <c r="D45">
        <f>COUNTIF(Arrivi!F:F,B45)</f>
        <v>0</v>
      </c>
    </row>
    <row r="46" spans="1:4">
      <c r="A46" s="4">
        <v>46</v>
      </c>
      <c r="B46" s="36" t="s">
        <v>266</v>
      </c>
      <c r="C46">
        <f>COUNTIF(Atleti!E:E,A46)</f>
        <v>0</v>
      </c>
      <c r="D46">
        <f>COUNTIF(Arrivi!F:F,B46)</f>
        <v>0</v>
      </c>
    </row>
    <row r="47" spans="1:4">
      <c r="A47" s="4">
        <v>47</v>
      </c>
      <c r="B47" s="36" t="s">
        <v>267</v>
      </c>
      <c r="C47">
        <f>COUNTIF(Atleti!E:E,A47)</f>
        <v>0</v>
      </c>
      <c r="D47">
        <f>COUNTIF(Arrivi!F:F,B47)</f>
        <v>0</v>
      </c>
    </row>
    <row r="48" spans="1:4">
      <c r="A48" s="4">
        <v>48</v>
      </c>
      <c r="B48" s="36" t="s">
        <v>268</v>
      </c>
      <c r="C48">
        <f>COUNTIF(Atleti!E:E,A48)</f>
        <v>0</v>
      </c>
      <c r="D48">
        <f>COUNTIF(Arrivi!F:F,B48)</f>
        <v>0</v>
      </c>
    </row>
    <row r="49" spans="1:4">
      <c r="A49" s="4">
        <v>49</v>
      </c>
      <c r="B49" s="36" t="s">
        <v>269</v>
      </c>
      <c r="C49">
        <f>COUNTIF(Atleti!E:E,A49)</f>
        <v>1</v>
      </c>
      <c r="D49">
        <f>COUNTIF(Arrivi!F:F,B49)</f>
        <v>1</v>
      </c>
    </row>
    <row r="50" spans="1:4">
      <c r="A50" s="4">
        <v>50</v>
      </c>
      <c r="B50" s="36" t="s">
        <v>270</v>
      </c>
      <c r="C50">
        <f>COUNTIF(Atleti!E:E,A50)</f>
        <v>2</v>
      </c>
      <c r="D50">
        <f>COUNTIF(Arrivi!F:F,B50)</f>
        <v>2</v>
      </c>
    </row>
    <row r="51" spans="1:4">
      <c r="A51" s="4">
        <v>51</v>
      </c>
      <c r="B51" s="36" t="s">
        <v>271</v>
      </c>
      <c r="C51">
        <f>COUNTIF(Atleti!E:E,A51)</f>
        <v>0</v>
      </c>
      <c r="D51">
        <f>COUNTIF(Arrivi!F:F,B51)</f>
        <v>0</v>
      </c>
    </row>
    <row r="52" spans="1:4">
      <c r="A52" s="4">
        <v>52</v>
      </c>
      <c r="B52" s="36" t="s">
        <v>272</v>
      </c>
      <c r="C52">
        <f>COUNTIF(Atleti!E:E,A52)</f>
        <v>0</v>
      </c>
      <c r="D52">
        <f>COUNTIF(Arrivi!F:F,B52)</f>
        <v>0</v>
      </c>
    </row>
    <row r="53" spans="1:4">
      <c r="A53" s="4">
        <v>53</v>
      </c>
      <c r="B53" s="36" t="s">
        <v>273</v>
      </c>
      <c r="C53">
        <f>COUNTIF(Atleti!E:E,A53)</f>
        <v>4</v>
      </c>
      <c r="D53">
        <f>COUNTIF(Arrivi!F:F,B53)</f>
        <v>4</v>
      </c>
    </row>
    <row r="54" spans="1:4">
      <c r="A54" s="4">
        <v>54</v>
      </c>
      <c r="B54" s="36" t="s">
        <v>274</v>
      </c>
      <c r="C54">
        <f>COUNTIF(Atleti!E:E,A54)</f>
        <v>4</v>
      </c>
      <c r="D54">
        <f>COUNTIF(Arrivi!F:F,B54)</f>
        <v>4</v>
      </c>
    </row>
    <row r="55" spans="1:4">
      <c r="A55" s="4">
        <v>55</v>
      </c>
      <c r="B55" s="36" t="s">
        <v>275</v>
      </c>
      <c r="C55">
        <f>COUNTIF(Atleti!E:E,A55)</f>
        <v>1</v>
      </c>
      <c r="D55">
        <f>COUNTIF(Arrivi!F:F,B55)</f>
        <v>1</v>
      </c>
    </row>
    <row r="56" spans="1:4">
      <c r="A56" s="4">
        <v>56</v>
      </c>
      <c r="B56" s="36" t="s">
        <v>276</v>
      </c>
      <c r="C56">
        <f>COUNTIF(Atleti!E:E,A56)</f>
        <v>0</v>
      </c>
      <c r="D56">
        <f>COUNTIF(Arrivi!F:F,B56)</f>
        <v>0</v>
      </c>
    </row>
    <row r="57" spans="1:4">
      <c r="A57" s="4">
        <v>57</v>
      </c>
      <c r="B57" s="36" t="s">
        <v>277</v>
      </c>
      <c r="C57">
        <f>COUNTIF(Atleti!E:E,A57)</f>
        <v>0</v>
      </c>
      <c r="D57">
        <f>COUNTIF(Arrivi!F:F,B57)</f>
        <v>0</v>
      </c>
    </row>
    <row r="58" spans="1:4">
      <c r="A58" s="4">
        <v>58</v>
      </c>
      <c r="B58" s="36" t="s">
        <v>278</v>
      </c>
      <c r="C58">
        <f>COUNTIF(Atleti!E:E,A58)</f>
        <v>0</v>
      </c>
      <c r="D58">
        <f>COUNTIF(Arrivi!F:F,B58)</f>
        <v>0</v>
      </c>
    </row>
    <row r="59" spans="1:4">
      <c r="A59" s="4">
        <v>59</v>
      </c>
      <c r="B59" s="36" t="s">
        <v>279</v>
      </c>
      <c r="C59">
        <f>COUNTIF(Atleti!E:E,A59)</f>
        <v>3</v>
      </c>
      <c r="D59">
        <f>COUNTIF(Arrivi!F:F,B59)</f>
        <v>3</v>
      </c>
    </row>
    <row r="60" spans="1:4">
      <c r="A60" s="4">
        <v>60</v>
      </c>
      <c r="B60" s="36" t="s">
        <v>280</v>
      </c>
      <c r="C60">
        <f>COUNTIF(Atleti!E:E,A60)</f>
        <v>0</v>
      </c>
      <c r="D60">
        <f>COUNTIF(Arrivi!F:F,B60)</f>
        <v>0</v>
      </c>
    </row>
    <row r="61" spans="1:4">
      <c r="A61" s="4">
        <v>61</v>
      </c>
      <c r="B61" s="36" t="s">
        <v>281</v>
      </c>
      <c r="C61">
        <f>COUNTIF(Atleti!E:E,A61)</f>
        <v>0</v>
      </c>
      <c r="D61">
        <f>COUNTIF(Arrivi!F:F,B61)</f>
        <v>0</v>
      </c>
    </row>
    <row r="62" spans="1:4">
      <c r="A62" s="4">
        <v>62</v>
      </c>
      <c r="B62" s="36" t="s">
        <v>282</v>
      </c>
      <c r="C62">
        <f>COUNTIF(Atleti!E:E,A62)</f>
        <v>0</v>
      </c>
      <c r="D62">
        <f>COUNTIF(Arrivi!F:F,B62)</f>
        <v>0</v>
      </c>
    </row>
    <row r="63" spans="1:4">
      <c r="A63" s="4">
        <v>63</v>
      </c>
      <c r="B63" s="36" t="s">
        <v>283</v>
      </c>
      <c r="C63">
        <f>COUNTIF(Atleti!E:E,A63)</f>
        <v>0</v>
      </c>
      <c r="D63">
        <f>COUNTIF(Arrivi!F:F,B63)</f>
        <v>0</v>
      </c>
    </row>
    <row r="64" spans="1:4">
      <c r="A64" s="4">
        <v>64</v>
      </c>
      <c r="B64" s="36" t="s">
        <v>284</v>
      </c>
      <c r="C64">
        <f>COUNTIF(Atleti!E:E,A64)</f>
        <v>0</v>
      </c>
      <c r="D64">
        <f>COUNTIF(Arrivi!F:F,B64)</f>
        <v>0</v>
      </c>
    </row>
    <row r="65" spans="1:4">
      <c r="A65" s="4">
        <v>65</v>
      </c>
      <c r="B65" s="36" t="s">
        <v>285</v>
      </c>
      <c r="C65">
        <f>COUNTIF(Atleti!E:E,A65)</f>
        <v>0</v>
      </c>
      <c r="D65">
        <f>COUNTIF(Arrivi!F:F,B65)</f>
        <v>0</v>
      </c>
    </row>
    <row r="66" spans="1:4">
      <c r="A66" s="4">
        <v>66</v>
      </c>
      <c r="B66" s="36" t="s">
        <v>286</v>
      </c>
      <c r="C66">
        <f>COUNTIF(Atleti!E:E,A66)</f>
        <v>0</v>
      </c>
      <c r="D66">
        <f>COUNTIF(Arrivi!F:F,B66)</f>
        <v>0</v>
      </c>
    </row>
    <row r="67" spans="1:4">
      <c r="A67" s="4">
        <v>67</v>
      </c>
      <c r="B67" s="36" t="s">
        <v>287</v>
      </c>
      <c r="C67">
        <f>COUNTIF(Atleti!E:E,A67)</f>
        <v>0</v>
      </c>
      <c r="D67">
        <f>COUNTIF(Arrivi!F:F,B67)</f>
        <v>0</v>
      </c>
    </row>
    <row r="68" spans="1:4">
      <c r="A68" s="4">
        <v>68</v>
      </c>
      <c r="B68" s="36" t="s">
        <v>288</v>
      </c>
      <c r="C68">
        <f>COUNTIF(Atleti!E:E,A68)</f>
        <v>0</v>
      </c>
      <c r="D68">
        <f>COUNTIF(Arrivi!F:F,B68)</f>
        <v>0</v>
      </c>
    </row>
    <row r="69" spans="1:4">
      <c r="A69" s="4">
        <v>69</v>
      </c>
      <c r="B69" s="36" t="s">
        <v>289</v>
      </c>
      <c r="C69">
        <f>COUNTIF(Atleti!E:E,A69)</f>
        <v>4</v>
      </c>
      <c r="D69">
        <f>COUNTIF(Arrivi!F:F,B69)</f>
        <v>4</v>
      </c>
    </row>
    <row r="70" spans="1:4">
      <c r="A70" s="4">
        <v>70</v>
      </c>
      <c r="B70" s="36" t="s">
        <v>290</v>
      </c>
      <c r="C70">
        <f>COUNTIF(Atleti!E:E,A70)</f>
        <v>1</v>
      </c>
      <c r="D70">
        <f>COUNTIF(Arrivi!F:F,B70)</f>
        <v>1</v>
      </c>
    </row>
    <row r="71" spans="1:4">
      <c r="A71" s="4">
        <v>71</v>
      </c>
      <c r="B71" s="36" t="s">
        <v>291</v>
      </c>
      <c r="C71">
        <f>COUNTIF(Atleti!E:E,A71)</f>
        <v>0</v>
      </c>
      <c r="D71">
        <f>COUNTIF(Arrivi!F:F,B71)</f>
        <v>0</v>
      </c>
    </row>
    <row r="72" spans="1:4">
      <c r="A72" s="4">
        <v>72</v>
      </c>
      <c r="B72" s="36" t="s">
        <v>292</v>
      </c>
      <c r="C72">
        <f>COUNTIF(Atleti!E:E,A72)</f>
        <v>0</v>
      </c>
      <c r="D72">
        <f>COUNTIF(Arrivi!F:F,B72)</f>
        <v>0</v>
      </c>
    </row>
    <row r="73" spans="1:4">
      <c r="A73" s="4">
        <v>632</v>
      </c>
      <c r="B73" s="36" t="s">
        <v>944</v>
      </c>
      <c r="C73">
        <f>COUNTIF(Atleti!E$2:E$9999,A73)</f>
        <v>1</v>
      </c>
      <c r="D73">
        <f>COUNTIF(Arrivi!F$2:F$9999,B73)</f>
        <v>1</v>
      </c>
    </row>
    <row r="74" spans="1:4">
      <c r="A74" s="4">
        <v>73</v>
      </c>
      <c r="B74" s="36" t="s">
        <v>293</v>
      </c>
      <c r="C74">
        <f>COUNTIF(Atleti!E:E,A74)</f>
        <v>0</v>
      </c>
      <c r="D74">
        <f>COUNTIF(Arrivi!F:F,B74)</f>
        <v>0</v>
      </c>
    </row>
    <row r="75" spans="1:4">
      <c r="A75" s="4">
        <v>74</v>
      </c>
      <c r="B75" s="36" t="s">
        <v>294</v>
      </c>
      <c r="C75">
        <f>COUNTIF(Atleti!E:E,A75)</f>
        <v>0</v>
      </c>
      <c r="D75">
        <f>COUNTIF(Arrivi!F:F,B75)</f>
        <v>0</v>
      </c>
    </row>
    <row r="76" spans="1:4">
      <c r="A76" s="4">
        <v>75</v>
      </c>
      <c r="B76" s="36" t="s">
        <v>295</v>
      </c>
      <c r="C76">
        <f>COUNTIF(Atleti!E:E,A76)</f>
        <v>0</v>
      </c>
      <c r="D76">
        <f>COUNTIF(Arrivi!F:F,B76)</f>
        <v>0</v>
      </c>
    </row>
    <row r="77" spans="1:4">
      <c r="A77" s="4">
        <v>76</v>
      </c>
      <c r="B77" s="36" t="s">
        <v>296</v>
      </c>
      <c r="C77">
        <f>COUNTIF(Atleti!E:E,A77)</f>
        <v>0</v>
      </c>
      <c r="D77">
        <f>COUNTIF(Arrivi!F:F,B77)</f>
        <v>0</v>
      </c>
    </row>
    <row r="78" spans="1:4">
      <c r="A78" s="4">
        <v>77</v>
      </c>
      <c r="B78" s="36" t="s">
        <v>297</v>
      </c>
      <c r="C78">
        <f>COUNTIF(Atleti!E:E,A78)</f>
        <v>0</v>
      </c>
      <c r="D78">
        <f>COUNTIF(Arrivi!F:F,B78)</f>
        <v>0</v>
      </c>
    </row>
    <row r="79" spans="1:4">
      <c r="A79" s="4">
        <v>78</v>
      </c>
      <c r="B79" s="36" t="s">
        <v>298</v>
      </c>
      <c r="C79">
        <f>COUNTIF(Atleti!E:E,A79)</f>
        <v>0</v>
      </c>
      <c r="D79">
        <f>COUNTIF(Arrivi!F:F,B79)</f>
        <v>0</v>
      </c>
    </row>
    <row r="80" spans="1:4">
      <c r="A80" s="4">
        <v>79</v>
      </c>
      <c r="B80" s="36" t="s">
        <v>299</v>
      </c>
      <c r="C80">
        <f>COUNTIF(Atleti!E:E,A80)</f>
        <v>0</v>
      </c>
      <c r="D80">
        <f>COUNTIF(Arrivi!F:F,B80)</f>
        <v>0</v>
      </c>
    </row>
    <row r="81" spans="1:4">
      <c r="A81" s="4">
        <v>80</v>
      </c>
      <c r="B81" s="36" t="s">
        <v>300</v>
      </c>
      <c r="C81">
        <f>COUNTIF(Atleti!E:E,A81)</f>
        <v>0</v>
      </c>
      <c r="D81">
        <f>COUNTIF(Arrivi!F:F,B81)</f>
        <v>0</v>
      </c>
    </row>
    <row r="82" spans="1:4">
      <c r="A82" s="4">
        <v>81</v>
      </c>
      <c r="B82" s="36" t="s">
        <v>301</v>
      </c>
      <c r="C82">
        <f>COUNTIF(Atleti!E:E,A82)</f>
        <v>0</v>
      </c>
      <c r="D82">
        <f>COUNTIF(Arrivi!F:F,B82)</f>
        <v>0</v>
      </c>
    </row>
    <row r="83" spans="1:4">
      <c r="A83" s="4">
        <v>82</v>
      </c>
      <c r="B83" s="36" t="s">
        <v>302</v>
      </c>
      <c r="C83">
        <f>COUNTIF(Atleti!E:E,A83)</f>
        <v>0</v>
      </c>
      <c r="D83">
        <f>COUNTIF(Arrivi!F:F,B83)</f>
        <v>0</v>
      </c>
    </row>
    <row r="84" spans="1:4">
      <c r="A84" s="4">
        <v>83</v>
      </c>
      <c r="B84" s="36" t="s">
        <v>303</v>
      </c>
      <c r="C84">
        <f>COUNTIF(Atleti!E:E,A84)</f>
        <v>0</v>
      </c>
      <c r="D84">
        <f>COUNTIF(Arrivi!F:F,B84)</f>
        <v>0</v>
      </c>
    </row>
    <row r="85" spans="1:4">
      <c r="A85" s="4">
        <v>84</v>
      </c>
      <c r="B85" s="36" t="s">
        <v>304</v>
      </c>
      <c r="C85">
        <f>COUNTIF(Atleti!E:E,A85)</f>
        <v>0</v>
      </c>
      <c r="D85">
        <f>COUNTIF(Arrivi!F:F,B85)</f>
        <v>0</v>
      </c>
    </row>
    <row r="86" spans="1:4">
      <c r="A86" s="4">
        <v>85</v>
      </c>
      <c r="B86" s="36" t="s">
        <v>305</v>
      </c>
      <c r="C86">
        <f>COUNTIF(Atleti!E:E,A86)</f>
        <v>0</v>
      </c>
      <c r="D86">
        <f>COUNTIF(Arrivi!F:F,B86)</f>
        <v>0</v>
      </c>
    </row>
    <row r="87" spans="1:4">
      <c r="A87" s="4">
        <v>86</v>
      </c>
      <c r="B87" s="36" t="s">
        <v>306</v>
      </c>
      <c r="C87">
        <f>COUNTIF(Atleti!E:E,A87)</f>
        <v>0</v>
      </c>
      <c r="D87">
        <f>COUNTIF(Arrivi!F:F,B87)</f>
        <v>0</v>
      </c>
    </row>
    <row r="88" spans="1:4">
      <c r="A88" s="4">
        <v>87</v>
      </c>
      <c r="B88" s="36" t="s">
        <v>307</v>
      </c>
      <c r="C88">
        <f>COUNTIF(Atleti!E:E,A88)</f>
        <v>0</v>
      </c>
      <c r="D88">
        <f>COUNTIF(Arrivi!F:F,B88)</f>
        <v>0</v>
      </c>
    </row>
    <row r="89" spans="1:4">
      <c r="A89" s="4">
        <v>88</v>
      </c>
      <c r="B89" s="36" t="s">
        <v>308</v>
      </c>
      <c r="C89">
        <f>COUNTIF(Atleti!E:E,A89)</f>
        <v>0</v>
      </c>
      <c r="D89">
        <f>COUNTIF(Arrivi!F:F,B89)</f>
        <v>0</v>
      </c>
    </row>
    <row r="90" spans="1:4">
      <c r="A90" s="4">
        <v>89</v>
      </c>
      <c r="B90" s="36" t="s">
        <v>309</v>
      </c>
      <c r="C90">
        <f>COUNTIF(Atleti!E:E,A90)</f>
        <v>1</v>
      </c>
      <c r="D90">
        <f>COUNTIF(Arrivi!F:F,B90)</f>
        <v>1</v>
      </c>
    </row>
    <row r="91" spans="1:4">
      <c r="A91" s="4">
        <v>90</v>
      </c>
      <c r="B91" s="36" t="s">
        <v>310</v>
      </c>
      <c r="C91">
        <f>COUNTIF(Atleti!E:E,A91)</f>
        <v>4</v>
      </c>
      <c r="D91">
        <f>COUNTIF(Arrivi!F:F,B91)</f>
        <v>4</v>
      </c>
    </row>
    <row r="92" spans="1:4">
      <c r="A92" s="4">
        <v>91</v>
      </c>
      <c r="B92" s="36" t="s">
        <v>311</v>
      </c>
      <c r="C92">
        <f>COUNTIF(Atleti!E:E,A92)</f>
        <v>0</v>
      </c>
      <c r="D92">
        <f>COUNTIF(Arrivi!F:F,B92)</f>
        <v>0</v>
      </c>
    </row>
    <row r="93" spans="1:4">
      <c r="A93" s="4">
        <v>92</v>
      </c>
      <c r="B93" s="36" t="s">
        <v>312</v>
      </c>
      <c r="C93">
        <f>COUNTIF(Atleti!E:E,A93)</f>
        <v>0</v>
      </c>
      <c r="D93">
        <f>COUNTIF(Arrivi!F:F,B93)</f>
        <v>0</v>
      </c>
    </row>
    <row r="94" spans="1:4">
      <c r="A94" s="4">
        <v>93</v>
      </c>
      <c r="B94" s="36" t="s">
        <v>313</v>
      </c>
      <c r="C94">
        <f>COUNTIF(Atleti!E:E,A94)</f>
        <v>0</v>
      </c>
      <c r="D94">
        <f>COUNTIF(Arrivi!F:F,B94)</f>
        <v>0</v>
      </c>
    </row>
    <row r="95" spans="1:4">
      <c r="A95" s="4">
        <v>94</v>
      </c>
      <c r="B95" s="36" t="s">
        <v>314</v>
      </c>
      <c r="C95">
        <f>COUNTIF(Atleti!E:E,A95)</f>
        <v>0</v>
      </c>
      <c r="D95">
        <f>COUNTIF(Arrivi!F:F,B95)</f>
        <v>0</v>
      </c>
    </row>
    <row r="96" spans="1:4">
      <c r="A96" s="4">
        <v>95</v>
      </c>
      <c r="B96" s="36" t="s">
        <v>315</v>
      </c>
      <c r="C96">
        <f>COUNTIF(Atleti!E:E,A96)</f>
        <v>0</v>
      </c>
      <c r="D96">
        <f>COUNTIF(Arrivi!F:F,B96)</f>
        <v>0</v>
      </c>
    </row>
    <row r="97" spans="1:4">
      <c r="A97" s="4">
        <v>96</v>
      </c>
      <c r="B97" s="36" t="s">
        <v>316</v>
      </c>
      <c r="C97">
        <f>COUNTIF(Atleti!E:E,A97)</f>
        <v>0</v>
      </c>
      <c r="D97">
        <f>COUNTIF(Arrivi!F:F,B97)</f>
        <v>0</v>
      </c>
    </row>
    <row r="98" spans="1:4">
      <c r="A98" s="4">
        <v>97</v>
      </c>
      <c r="B98" s="36" t="s">
        <v>317</v>
      </c>
      <c r="C98">
        <f>COUNTIF(Atleti!E:E,A98)</f>
        <v>0</v>
      </c>
      <c r="D98">
        <f>COUNTIF(Arrivi!F:F,B98)</f>
        <v>0</v>
      </c>
    </row>
    <row r="99" spans="1:4">
      <c r="A99" s="4">
        <v>98</v>
      </c>
      <c r="B99" s="36" t="s">
        <v>318</v>
      </c>
      <c r="C99">
        <f>COUNTIF(Atleti!E:E,A99)</f>
        <v>0</v>
      </c>
      <c r="D99">
        <f>COUNTIF(Arrivi!F:F,B99)</f>
        <v>0</v>
      </c>
    </row>
    <row r="100" spans="1:4">
      <c r="A100" s="4">
        <v>99</v>
      </c>
      <c r="B100" s="36" t="s">
        <v>319</v>
      </c>
      <c r="C100">
        <f>COUNTIF(Atleti!E:E,A100)</f>
        <v>0</v>
      </c>
      <c r="D100">
        <f>COUNTIF(Arrivi!F:F,B100)</f>
        <v>0</v>
      </c>
    </row>
    <row r="101" spans="1:4">
      <c r="A101" s="4">
        <v>100</v>
      </c>
      <c r="B101" s="36" t="s">
        <v>320</v>
      </c>
      <c r="C101">
        <f>COUNTIF(Atleti!E:E,A101)</f>
        <v>0</v>
      </c>
      <c r="D101">
        <f>COUNTIF(Arrivi!F:F,B101)</f>
        <v>0</v>
      </c>
    </row>
    <row r="102" spans="1:4">
      <c r="A102" s="4">
        <v>101</v>
      </c>
      <c r="B102" s="36" t="s">
        <v>321</v>
      </c>
      <c r="C102">
        <f>COUNTIF(Atleti!E:E,A102)</f>
        <v>0</v>
      </c>
      <c r="D102">
        <f>COUNTIF(Arrivi!F:F,B102)</f>
        <v>0</v>
      </c>
    </row>
    <row r="103" spans="1:4">
      <c r="A103" s="4">
        <v>102</v>
      </c>
      <c r="B103" s="36" t="s">
        <v>322</v>
      </c>
      <c r="C103">
        <f>COUNTIF(Atleti!E:E,A103)</f>
        <v>0</v>
      </c>
      <c r="D103">
        <f>COUNTIF(Arrivi!F:F,B103)</f>
        <v>0</v>
      </c>
    </row>
    <row r="104" spans="1:4">
      <c r="A104" s="4">
        <v>103</v>
      </c>
      <c r="B104" s="36" t="s">
        <v>323</v>
      </c>
      <c r="C104">
        <f>COUNTIF(Atleti!E:E,A104)</f>
        <v>0</v>
      </c>
      <c r="D104">
        <f>COUNTIF(Arrivi!F:F,B104)</f>
        <v>0</v>
      </c>
    </row>
    <row r="105" spans="1:4">
      <c r="A105" s="4">
        <v>104</v>
      </c>
      <c r="B105" s="36" t="s">
        <v>324</v>
      </c>
      <c r="C105">
        <f>COUNTIF(Atleti!E:E,A105)</f>
        <v>0</v>
      </c>
      <c r="D105">
        <f>COUNTIF(Arrivi!F:F,B105)</f>
        <v>0</v>
      </c>
    </row>
    <row r="106" spans="1:4">
      <c r="A106" s="4">
        <v>105</v>
      </c>
      <c r="B106" s="36" t="s">
        <v>325</v>
      </c>
      <c r="C106">
        <f>COUNTIF(Atleti!E:E,A106)</f>
        <v>0</v>
      </c>
      <c r="D106">
        <f>COUNTIF(Arrivi!F:F,B106)</f>
        <v>0</v>
      </c>
    </row>
    <row r="107" spans="1:4">
      <c r="A107" s="4">
        <v>106</v>
      </c>
      <c r="B107" s="36" t="s">
        <v>326</v>
      </c>
      <c r="C107">
        <f>COUNTIF(Atleti!E:E,A107)</f>
        <v>0</v>
      </c>
      <c r="D107">
        <f>COUNTIF(Arrivi!F:F,B107)</f>
        <v>0</v>
      </c>
    </row>
    <row r="108" spans="1:4">
      <c r="A108" s="4">
        <v>107</v>
      </c>
      <c r="B108" s="36" t="s">
        <v>327</v>
      </c>
      <c r="C108">
        <f>COUNTIF(Atleti!E:E,A108)</f>
        <v>0</v>
      </c>
      <c r="D108">
        <f>COUNTIF(Arrivi!F:F,B108)</f>
        <v>0</v>
      </c>
    </row>
    <row r="109" spans="1:4">
      <c r="A109" s="4">
        <v>108</v>
      </c>
      <c r="B109" s="36" t="s">
        <v>328</v>
      </c>
      <c r="C109">
        <f>COUNTIF(Atleti!E:E,A109)</f>
        <v>0</v>
      </c>
      <c r="D109">
        <f>COUNTIF(Arrivi!F:F,B109)</f>
        <v>0</v>
      </c>
    </row>
    <row r="110" spans="1:4">
      <c r="A110" s="4">
        <v>109</v>
      </c>
      <c r="B110" s="36" t="s">
        <v>329</v>
      </c>
      <c r="C110">
        <f>COUNTIF(Atleti!E:E,A110)</f>
        <v>3</v>
      </c>
      <c r="D110">
        <f>COUNTIF(Arrivi!F:F,B110)</f>
        <v>3</v>
      </c>
    </row>
    <row r="111" spans="1:4">
      <c r="A111" s="4">
        <v>110</v>
      </c>
      <c r="B111" s="36" t="s">
        <v>330</v>
      </c>
      <c r="C111">
        <f>COUNTIF(Atleti!E:E,A111)</f>
        <v>0</v>
      </c>
      <c r="D111">
        <f>COUNTIF(Arrivi!F:F,B111)</f>
        <v>0</v>
      </c>
    </row>
    <row r="112" spans="1:4">
      <c r="A112" s="4">
        <v>111</v>
      </c>
      <c r="B112" s="36" t="s">
        <v>331</v>
      </c>
      <c r="C112">
        <f>COUNTIF(Atleti!E:E,A112)</f>
        <v>0</v>
      </c>
      <c r="D112">
        <f>COUNTIF(Arrivi!F:F,B112)</f>
        <v>0</v>
      </c>
    </row>
    <row r="113" spans="1:4">
      <c r="A113" s="4">
        <v>112</v>
      </c>
      <c r="B113" s="36" t="s">
        <v>332</v>
      </c>
      <c r="C113">
        <f>COUNTIF(Atleti!E:E,A113)</f>
        <v>0</v>
      </c>
      <c r="D113">
        <f>COUNTIF(Arrivi!F:F,B113)</f>
        <v>0</v>
      </c>
    </row>
    <row r="114" spans="1:4">
      <c r="A114" s="4">
        <v>113</v>
      </c>
      <c r="B114" s="36" t="s">
        <v>333</v>
      </c>
      <c r="C114">
        <f>COUNTIF(Atleti!E:E,A114)</f>
        <v>0</v>
      </c>
      <c r="D114">
        <f>COUNTIF(Arrivi!F:F,B114)</f>
        <v>0</v>
      </c>
    </row>
    <row r="115" spans="1:4">
      <c r="A115" s="4">
        <v>114</v>
      </c>
      <c r="B115" s="36" t="s">
        <v>334</v>
      </c>
      <c r="C115">
        <f>COUNTIF(Atleti!E:E,A115)</f>
        <v>0</v>
      </c>
      <c r="D115">
        <f>COUNTIF(Arrivi!F:F,B115)</f>
        <v>0</v>
      </c>
    </row>
    <row r="116" spans="1:4">
      <c r="A116" s="4">
        <v>115</v>
      </c>
      <c r="B116" s="36" t="s">
        <v>335</v>
      </c>
      <c r="C116">
        <f>COUNTIF(Atleti!E:E,A116)</f>
        <v>0</v>
      </c>
      <c r="D116">
        <f>COUNTIF(Arrivi!F:F,B116)</f>
        <v>0</v>
      </c>
    </row>
    <row r="117" spans="1:4">
      <c r="A117" s="4">
        <v>116</v>
      </c>
      <c r="B117" s="36" t="s">
        <v>336</v>
      </c>
      <c r="C117">
        <f>COUNTIF(Atleti!E:E,A117)</f>
        <v>0</v>
      </c>
      <c r="D117">
        <f>COUNTIF(Arrivi!F:F,B117)</f>
        <v>0</v>
      </c>
    </row>
    <row r="118" spans="1:4">
      <c r="A118" s="4">
        <v>117</v>
      </c>
      <c r="B118" s="36" t="s">
        <v>337</v>
      </c>
      <c r="C118">
        <f>COUNTIF(Atleti!E:E,A118)</f>
        <v>0</v>
      </c>
      <c r="D118">
        <f>COUNTIF(Arrivi!F:F,B118)</f>
        <v>0</v>
      </c>
    </row>
    <row r="119" spans="1:4">
      <c r="A119" s="4">
        <v>118</v>
      </c>
      <c r="B119" s="36" t="s">
        <v>338</v>
      </c>
      <c r="C119">
        <f>COUNTIF(Atleti!E:E,A119)</f>
        <v>0</v>
      </c>
      <c r="D119">
        <f>COUNTIF(Arrivi!F:F,B119)</f>
        <v>0</v>
      </c>
    </row>
    <row r="120" spans="1:4">
      <c r="A120" s="4">
        <v>119</v>
      </c>
      <c r="B120" s="36" t="s">
        <v>339</v>
      </c>
      <c r="C120">
        <f>COUNTIF(Atleti!E:E,A120)</f>
        <v>0</v>
      </c>
      <c r="D120">
        <f>COUNTIF(Arrivi!F:F,B120)</f>
        <v>0</v>
      </c>
    </row>
    <row r="121" spans="1:4">
      <c r="A121" s="4">
        <v>120</v>
      </c>
      <c r="B121" s="36" t="s">
        <v>340</v>
      </c>
      <c r="C121">
        <f>COUNTIF(Atleti!E:E,A121)</f>
        <v>0</v>
      </c>
      <c r="D121">
        <f>COUNTIF(Arrivi!F:F,B121)</f>
        <v>0</v>
      </c>
    </row>
    <row r="122" spans="1:4">
      <c r="A122" s="4">
        <v>121</v>
      </c>
      <c r="B122" s="36" t="s">
        <v>341</v>
      </c>
      <c r="C122">
        <f>COUNTIF(Atleti!E:E,A122)</f>
        <v>0</v>
      </c>
      <c r="D122">
        <f>COUNTIF(Arrivi!F:F,B122)</f>
        <v>0</v>
      </c>
    </row>
    <row r="123" spans="1:4">
      <c r="A123" s="4">
        <v>122</v>
      </c>
      <c r="B123" s="36" t="s">
        <v>342</v>
      </c>
      <c r="C123">
        <f>COUNTIF(Atleti!E:E,A123)</f>
        <v>0</v>
      </c>
      <c r="D123">
        <f>COUNTIF(Arrivi!F:F,B123)</f>
        <v>0</v>
      </c>
    </row>
    <row r="124" spans="1:4">
      <c r="A124" s="4">
        <v>123</v>
      </c>
      <c r="B124" s="36" t="s">
        <v>343</v>
      </c>
      <c r="C124">
        <f>COUNTIF(Atleti!E:E,A124)</f>
        <v>0</v>
      </c>
      <c r="D124">
        <f>COUNTIF(Arrivi!F:F,B124)</f>
        <v>0</v>
      </c>
    </row>
    <row r="125" spans="1:4">
      <c r="A125" s="4">
        <v>124</v>
      </c>
      <c r="B125" s="36" t="s">
        <v>344</v>
      </c>
      <c r="C125">
        <f>COUNTIF(Atleti!E:E,A125)</f>
        <v>0</v>
      </c>
      <c r="D125">
        <f>COUNTIF(Arrivi!F:F,B125)</f>
        <v>0</v>
      </c>
    </row>
    <row r="126" spans="1:4">
      <c r="A126" s="4">
        <v>125</v>
      </c>
      <c r="B126" s="36" t="s">
        <v>345</v>
      </c>
      <c r="C126">
        <f>COUNTIF(Atleti!E:E,A126)</f>
        <v>0</v>
      </c>
      <c r="D126">
        <f>COUNTIF(Arrivi!F:F,B126)</f>
        <v>0</v>
      </c>
    </row>
    <row r="127" spans="1:4">
      <c r="A127" s="4">
        <v>126</v>
      </c>
      <c r="B127" s="36" t="s">
        <v>346</v>
      </c>
      <c r="C127">
        <f>COUNTIF(Atleti!E:E,A127)</f>
        <v>0</v>
      </c>
      <c r="D127">
        <f>COUNTIF(Arrivi!F:F,B127)</f>
        <v>0</v>
      </c>
    </row>
    <row r="128" spans="1:4">
      <c r="A128" s="4">
        <v>127</v>
      </c>
      <c r="B128" s="36" t="s">
        <v>347</v>
      </c>
      <c r="C128">
        <f>COUNTIF(Atleti!E:E,A128)</f>
        <v>0</v>
      </c>
      <c r="D128">
        <f>COUNTIF(Arrivi!F:F,B128)</f>
        <v>0</v>
      </c>
    </row>
    <row r="129" spans="1:4">
      <c r="A129" s="4">
        <v>128</v>
      </c>
      <c r="B129" s="36" t="s">
        <v>348</v>
      </c>
      <c r="C129">
        <f>COUNTIF(Atleti!E:E,A129)</f>
        <v>0</v>
      </c>
      <c r="D129">
        <f>COUNTIF(Arrivi!F:F,B129)</f>
        <v>0</v>
      </c>
    </row>
    <row r="130" spans="1:4">
      <c r="A130" s="4">
        <v>129</v>
      </c>
      <c r="B130" s="36" t="s">
        <v>349</v>
      </c>
      <c r="C130">
        <f>COUNTIF(Atleti!E:E,A130)</f>
        <v>0</v>
      </c>
      <c r="D130">
        <f>COUNTIF(Arrivi!F:F,B130)</f>
        <v>0</v>
      </c>
    </row>
    <row r="131" spans="1:4">
      <c r="A131" s="4">
        <v>130</v>
      </c>
      <c r="B131" s="36" t="s">
        <v>350</v>
      </c>
      <c r="C131">
        <f>COUNTIF(Atleti!E:E,A131)</f>
        <v>0</v>
      </c>
      <c r="D131">
        <f>COUNTIF(Arrivi!F:F,B131)</f>
        <v>0</v>
      </c>
    </row>
    <row r="132" spans="1:4">
      <c r="A132" s="4">
        <v>131</v>
      </c>
      <c r="B132" s="36" t="s">
        <v>351</v>
      </c>
      <c r="C132">
        <f>COUNTIF(Atleti!E:E,A132)</f>
        <v>0</v>
      </c>
      <c r="D132">
        <f>COUNTIF(Arrivi!F:F,B132)</f>
        <v>0</v>
      </c>
    </row>
    <row r="133" spans="1:4">
      <c r="A133" s="4">
        <v>132</v>
      </c>
      <c r="B133" s="36" t="s">
        <v>352</v>
      </c>
      <c r="C133">
        <f>COUNTIF(Atleti!E:E,A133)</f>
        <v>0</v>
      </c>
      <c r="D133">
        <f>COUNTIF(Arrivi!F:F,B133)</f>
        <v>0</v>
      </c>
    </row>
    <row r="134" spans="1:4">
      <c r="A134" s="4">
        <v>133</v>
      </c>
      <c r="B134" s="36" t="s">
        <v>353</v>
      </c>
      <c r="C134">
        <f>COUNTIF(Atleti!E:E,A134)</f>
        <v>0</v>
      </c>
      <c r="D134">
        <f>COUNTIF(Arrivi!F:F,B134)</f>
        <v>0</v>
      </c>
    </row>
    <row r="135" spans="1:4">
      <c r="A135" s="4">
        <v>134</v>
      </c>
      <c r="B135" s="36" t="s">
        <v>354</v>
      </c>
      <c r="C135">
        <f>COUNTIF(Atleti!E:E,A135)</f>
        <v>0</v>
      </c>
      <c r="D135">
        <f>COUNTIF(Arrivi!F:F,B135)</f>
        <v>0</v>
      </c>
    </row>
    <row r="136" spans="1:4">
      <c r="A136" s="4">
        <v>135</v>
      </c>
      <c r="B136" s="36" t="s">
        <v>355</v>
      </c>
      <c r="C136">
        <f>COUNTIF(Atleti!E:E,A136)</f>
        <v>0</v>
      </c>
      <c r="D136">
        <f>COUNTIF(Arrivi!F:F,B136)</f>
        <v>0</v>
      </c>
    </row>
    <row r="137" spans="1:4">
      <c r="A137" s="4">
        <v>136</v>
      </c>
      <c r="B137" s="36" t="s">
        <v>356</v>
      </c>
      <c r="C137">
        <f>COUNTIF(Atleti!E:E,A137)</f>
        <v>0</v>
      </c>
      <c r="D137">
        <f>COUNTIF(Arrivi!F:F,B137)</f>
        <v>0</v>
      </c>
    </row>
    <row r="138" spans="1:4">
      <c r="A138" s="4">
        <v>137</v>
      </c>
      <c r="B138" s="36" t="s">
        <v>357</v>
      </c>
      <c r="C138">
        <f>COUNTIF(Atleti!E:E,A138)</f>
        <v>0</v>
      </c>
      <c r="D138">
        <f>COUNTIF(Arrivi!F:F,B138)</f>
        <v>0</v>
      </c>
    </row>
    <row r="139" spans="1:4">
      <c r="A139" s="4">
        <v>138</v>
      </c>
      <c r="B139" s="36" t="s">
        <v>358</v>
      </c>
      <c r="C139">
        <f>COUNTIF(Atleti!E:E,A139)</f>
        <v>0</v>
      </c>
      <c r="D139">
        <f>COUNTIF(Arrivi!F:F,B139)</f>
        <v>0</v>
      </c>
    </row>
    <row r="140" spans="1:4">
      <c r="A140" s="4">
        <v>139</v>
      </c>
      <c r="B140" s="36" t="s">
        <v>359</v>
      </c>
      <c r="C140">
        <f>COUNTIF(Atleti!E:E,A140)</f>
        <v>0</v>
      </c>
      <c r="D140">
        <f>COUNTIF(Arrivi!F:F,B140)</f>
        <v>0</v>
      </c>
    </row>
    <row r="141" spans="1:4">
      <c r="A141" s="4">
        <v>140</v>
      </c>
      <c r="B141" s="36" t="s">
        <v>360</v>
      </c>
      <c r="C141">
        <f>COUNTIF(Atleti!E:E,A141)</f>
        <v>0</v>
      </c>
      <c r="D141">
        <f>COUNTIF(Arrivi!F:F,B141)</f>
        <v>0</v>
      </c>
    </row>
    <row r="142" spans="1:4">
      <c r="A142" s="4">
        <v>141</v>
      </c>
      <c r="B142" s="36" t="s">
        <v>361</v>
      </c>
      <c r="C142">
        <f>COUNTIF(Atleti!E:E,A142)</f>
        <v>0</v>
      </c>
      <c r="D142">
        <f>COUNTIF(Arrivi!F:F,B142)</f>
        <v>0</v>
      </c>
    </row>
    <row r="143" spans="1:4">
      <c r="A143" s="4">
        <v>142</v>
      </c>
      <c r="B143" s="36" t="s">
        <v>362</v>
      </c>
      <c r="C143">
        <f>COUNTIF(Atleti!E:E,A143)</f>
        <v>0</v>
      </c>
      <c r="D143">
        <f>COUNTIF(Arrivi!F:F,B143)</f>
        <v>0</v>
      </c>
    </row>
    <row r="144" spans="1:4">
      <c r="A144" s="4">
        <v>143</v>
      </c>
      <c r="B144" s="36" t="s">
        <v>363</v>
      </c>
      <c r="C144">
        <f>COUNTIF(Atleti!E:E,A144)</f>
        <v>0</v>
      </c>
      <c r="D144">
        <f>COUNTIF(Arrivi!F:F,B144)</f>
        <v>0</v>
      </c>
    </row>
    <row r="145" spans="1:4">
      <c r="A145" s="4">
        <v>144</v>
      </c>
      <c r="B145" s="36" t="s">
        <v>364</v>
      </c>
      <c r="C145">
        <f>COUNTIF(Atleti!E:E,A145)</f>
        <v>0</v>
      </c>
      <c r="D145">
        <f>COUNTIF(Arrivi!F:F,B145)</f>
        <v>0</v>
      </c>
    </row>
    <row r="146" spans="1:4">
      <c r="A146" s="4">
        <v>145</v>
      </c>
      <c r="B146" s="36" t="s">
        <v>365</v>
      </c>
      <c r="C146">
        <f>COUNTIF(Atleti!E:E,A146)</f>
        <v>0</v>
      </c>
      <c r="D146">
        <f>COUNTIF(Arrivi!F:F,B146)</f>
        <v>0</v>
      </c>
    </row>
    <row r="147" spans="1:4">
      <c r="A147" s="4">
        <v>146</v>
      </c>
      <c r="B147" s="36" t="s">
        <v>366</v>
      </c>
      <c r="C147">
        <f>COUNTIF(Atleti!E:E,A147)</f>
        <v>0</v>
      </c>
      <c r="D147">
        <f>COUNTIF(Arrivi!F:F,B147)</f>
        <v>0</v>
      </c>
    </row>
    <row r="148" spans="1:4">
      <c r="A148" s="4">
        <v>147</v>
      </c>
      <c r="B148" s="36" t="s">
        <v>367</v>
      </c>
      <c r="C148">
        <f>COUNTIF(Atleti!E:E,A148)</f>
        <v>0</v>
      </c>
      <c r="D148">
        <f>COUNTIF(Arrivi!F:F,B148)</f>
        <v>0</v>
      </c>
    </row>
    <row r="149" spans="1:4">
      <c r="A149" s="4">
        <v>148</v>
      </c>
      <c r="B149" s="36" t="s">
        <v>368</v>
      </c>
      <c r="C149">
        <f>COUNTIF(Atleti!E:E,A149)</f>
        <v>0</v>
      </c>
      <c r="D149">
        <f>COUNTIF(Arrivi!F:F,B149)</f>
        <v>0</v>
      </c>
    </row>
    <row r="150" spans="1:4">
      <c r="A150" s="4">
        <v>149</v>
      </c>
      <c r="B150" s="36" t="s">
        <v>369</v>
      </c>
      <c r="C150">
        <f>COUNTIF(Atleti!E:E,A150)</f>
        <v>0</v>
      </c>
      <c r="D150">
        <f>COUNTIF(Arrivi!F:F,B150)</f>
        <v>0</v>
      </c>
    </row>
    <row r="151" spans="1:4">
      <c r="A151" s="4">
        <v>150</v>
      </c>
      <c r="B151" s="36" t="s">
        <v>370</v>
      </c>
      <c r="C151">
        <f>COUNTIF(Atleti!E:E,A151)</f>
        <v>0</v>
      </c>
      <c r="D151">
        <f>COUNTIF(Arrivi!F:F,B151)</f>
        <v>0</v>
      </c>
    </row>
    <row r="152" spans="1:4">
      <c r="A152" s="4">
        <v>151</v>
      </c>
      <c r="B152" s="36" t="s">
        <v>371</v>
      </c>
      <c r="C152">
        <f>COUNTIF(Atleti!E:E,A152)</f>
        <v>1</v>
      </c>
      <c r="D152">
        <f>COUNTIF(Arrivi!F:F,B152)</f>
        <v>1</v>
      </c>
    </row>
    <row r="153" spans="1:4">
      <c r="A153" s="4">
        <v>152</v>
      </c>
      <c r="B153" s="36" t="s">
        <v>372</v>
      </c>
      <c r="C153">
        <f>COUNTIF(Atleti!E:E,A153)</f>
        <v>0</v>
      </c>
      <c r="D153">
        <f>COUNTIF(Arrivi!F:F,B153)</f>
        <v>0</v>
      </c>
    </row>
    <row r="154" spans="1:4">
      <c r="A154" s="4">
        <v>153</v>
      </c>
      <c r="B154" s="36" t="s">
        <v>373</v>
      </c>
      <c r="C154">
        <f>COUNTIF(Atleti!E:E,A154)</f>
        <v>0</v>
      </c>
      <c r="D154">
        <f>COUNTIF(Arrivi!F:F,B154)</f>
        <v>0</v>
      </c>
    </row>
    <row r="155" spans="1:4">
      <c r="A155" s="4">
        <v>154</v>
      </c>
      <c r="B155" s="36" t="s">
        <v>374</v>
      </c>
      <c r="C155">
        <f>COUNTIF(Atleti!E:E,A155)</f>
        <v>0</v>
      </c>
      <c r="D155">
        <f>COUNTIF(Arrivi!F:F,B155)</f>
        <v>0</v>
      </c>
    </row>
    <row r="156" spans="1:4">
      <c r="A156" s="4">
        <v>155</v>
      </c>
      <c r="B156" s="36" t="s">
        <v>375</v>
      </c>
      <c r="C156">
        <f>COUNTIF(Atleti!E:E,A156)</f>
        <v>3</v>
      </c>
      <c r="D156">
        <f>COUNTIF(Arrivi!F:F,B156)</f>
        <v>3</v>
      </c>
    </row>
    <row r="157" spans="1:4">
      <c r="A157" s="4">
        <v>156</v>
      </c>
      <c r="B157" s="36" t="s">
        <v>376</v>
      </c>
      <c r="C157">
        <f>COUNTIF(Atleti!E:E,A157)</f>
        <v>0</v>
      </c>
      <c r="D157">
        <f>COUNTIF(Arrivi!F:F,B157)</f>
        <v>0</v>
      </c>
    </row>
    <row r="158" spans="1:4">
      <c r="A158" s="4">
        <v>157</v>
      </c>
      <c r="B158" s="36" t="s">
        <v>377</v>
      </c>
      <c r="C158">
        <f>COUNTIF(Atleti!E:E,A158)</f>
        <v>0</v>
      </c>
      <c r="D158">
        <f>COUNTIF(Arrivi!F:F,B158)</f>
        <v>0</v>
      </c>
    </row>
    <row r="159" spans="1:4">
      <c r="A159" s="4">
        <v>158</v>
      </c>
      <c r="B159" s="36" t="s">
        <v>378</v>
      </c>
      <c r="C159">
        <f>COUNTIF(Atleti!E:E,A159)</f>
        <v>0</v>
      </c>
      <c r="D159">
        <f>COUNTIF(Arrivi!F:F,B159)</f>
        <v>0</v>
      </c>
    </row>
    <row r="160" spans="1:4">
      <c r="A160" s="4">
        <v>159</v>
      </c>
      <c r="B160" s="36" t="s">
        <v>379</v>
      </c>
      <c r="C160">
        <f>COUNTIF(Atleti!E:E,A160)</f>
        <v>4</v>
      </c>
      <c r="D160">
        <f>COUNTIF(Arrivi!F:F,B160)</f>
        <v>4</v>
      </c>
    </row>
    <row r="161" spans="1:4">
      <c r="A161" s="4">
        <v>160</v>
      </c>
      <c r="B161" s="36" t="s">
        <v>380</v>
      </c>
      <c r="C161">
        <f>COUNTIF(Atleti!E:E,A161)</f>
        <v>1</v>
      </c>
      <c r="D161">
        <f>COUNTIF(Arrivi!F:F,B161)</f>
        <v>0</v>
      </c>
    </row>
    <row r="162" spans="1:4">
      <c r="A162" s="4">
        <v>161</v>
      </c>
      <c r="B162" s="36" t="s">
        <v>381</v>
      </c>
      <c r="C162">
        <f>COUNTIF(Atleti!E:E,A162)</f>
        <v>0</v>
      </c>
      <c r="D162">
        <f>COUNTIF(Arrivi!F:F,B162)</f>
        <v>0</v>
      </c>
    </row>
    <row r="163" spans="1:4">
      <c r="A163" s="4">
        <v>162</v>
      </c>
      <c r="B163" s="36" t="s">
        <v>382</v>
      </c>
      <c r="C163">
        <f>COUNTIF(Atleti!E:E,A163)</f>
        <v>0</v>
      </c>
      <c r="D163">
        <f>COUNTIF(Arrivi!F:F,B163)</f>
        <v>0</v>
      </c>
    </row>
    <row r="164" spans="1:4">
      <c r="A164" s="4">
        <v>163</v>
      </c>
      <c r="B164" s="36" t="s">
        <v>383</v>
      </c>
      <c r="C164">
        <f>COUNTIF(Atleti!E:E,A164)</f>
        <v>0</v>
      </c>
      <c r="D164">
        <f>COUNTIF(Arrivi!F:F,B164)</f>
        <v>0</v>
      </c>
    </row>
    <row r="165" spans="1:4">
      <c r="A165" s="4">
        <v>164</v>
      </c>
      <c r="B165" s="36" t="s">
        <v>384</v>
      </c>
      <c r="C165">
        <f>COUNTIF(Atleti!E:E,A165)</f>
        <v>0</v>
      </c>
      <c r="D165">
        <f>COUNTIF(Arrivi!F:F,B165)</f>
        <v>0</v>
      </c>
    </row>
    <row r="166" spans="1:4">
      <c r="A166" s="4">
        <v>165</v>
      </c>
      <c r="B166" s="36" t="s">
        <v>385</v>
      </c>
      <c r="C166">
        <f>COUNTIF(Atleti!E:E,A166)</f>
        <v>0</v>
      </c>
      <c r="D166">
        <f>COUNTIF(Arrivi!F:F,B166)</f>
        <v>0</v>
      </c>
    </row>
    <row r="167" spans="1:4">
      <c r="A167" s="4">
        <v>166</v>
      </c>
      <c r="B167" s="36" t="s">
        <v>386</v>
      </c>
      <c r="C167">
        <f>COUNTIF(Atleti!E:E,A167)</f>
        <v>0</v>
      </c>
      <c r="D167">
        <f>COUNTIF(Arrivi!F:F,B167)</f>
        <v>0</v>
      </c>
    </row>
    <row r="168" spans="1:4">
      <c r="A168" s="4">
        <v>167</v>
      </c>
      <c r="B168" s="36" t="s">
        <v>387</v>
      </c>
      <c r="C168">
        <f>COUNTIF(Atleti!E:E,A168)</f>
        <v>0</v>
      </c>
      <c r="D168">
        <f>COUNTIF(Arrivi!F:F,B168)</f>
        <v>0</v>
      </c>
    </row>
    <row r="169" spans="1:4">
      <c r="A169" s="4">
        <v>168</v>
      </c>
      <c r="B169" s="36" t="s">
        <v>388</v>
      </c>
      <c r="C169">
        <f>COUNTIF(Atleti!E:E,A169)</f>
        <v>0</v>
      </c>
      <c r="D169">
        <f>COUNTIF(Arrivi!F:F,B169)</f>
        <v>0</v>
      </c>
    </row>
    <row r="170" spans="1:4">
      <c r="A170" s="4">
        <v>169</v>
      </c>
      <c r="B170" s="36" t="s">
        <v>389</v>
      </c>
      <c r="C170">
        <f>COUNTIF(Atleti!E:E,A170)</f>
        <v>0</v>
      </c>
      <c r="D170">
        <f>COUNTIF(Arrivi!F:F,B170)</f>
        <v>0</v>
      </c>
    </row>
    <row r="171" spans="1:4">
      <c r="A171" s="4">
        <v>170</v>
      </c>
      <c r="B171" s="36" t="s">
        <v>390</v>
      </c>
      <c r="C171">
        <f>COUNTIF(Atleti!E:E,A171)</f>
        <v>0</v>
      </c>
      <c r="D171">
        <f>COUNTIF(Arrivi!F:F,B171)</f>
        <v>0</v>
      </c>
    </row>
    <row r="172" spans="1:4">
      <c r="A172" s="4">
        <v>171</v>
      </c>
      <c r="B172" s="36" t="s">
        <v>391</v>
      </c>
      <c r="C172">
        <f>COUNTIF(Atleti!E:E,A172)</f>
        <v>0</v>
      </c>
      <c r="D172">
        <f>COUNTIF(Arrivi!F:F,B172)</f>
        <v>0</v>
      </c>
    </row>
    <row r="173" spans="1:4">
      <c r="A173" s="4">
        <v>172</v>
      </c>
      <c r="B173" s="36" t="s">
        <v>392</v>
      </c>
      <c r="C173">
        <f>COUNTIF(Atleti!E:E,A173)</f>
        <v>0</v>
      </c>
      <c r="D173">
        <f>COUNTIF(Arrivi!F:F,B173)</f>
        <v>0</v>
      </c>
    </row>
    <row r="174" spans="1:4">
      <c r="A174" s="4">
        <v>173</v>
      </c>
      <c r="B174" s="36" t="s">
        <v>393</v>
      </c>
      <c r="C174">
        <f>COUNTIF(Atleti!E:E,A174)</f>
        <v>0</v>
      </c>
      <c r="D174">
        <f>COUNTIF(Arrivi!F:F,B174)</f>
        <v>0</v>
      </c>
    </row>
    <row r="175" spans="1:4">
      <c r="A175" s="4">
        <v>174</v>
      </c>
      <c r="B175" s="36" t="s">
        <v>394</v>
      </c>
      <c r="C175">
        <f>COUNTIF(Atleti!E:E,A175)</f>
        <v>0</v>
      </c>
      <c r="D175">
        <f>COUNTIF(Arrivi!F:F,B175)</f>
        <v>0</v>
      </c>
    </row>
    <row r="176" spans="1:4">
      <c r="A176" s="4">
        <v>175</v>
      </c>
      <c r="B176" s="36" t="s">
        <v>395</v>
      </c>
      <c r="C176">
        <f>COUNTIF(Atleti!E:E,A176)</f>
        <v>0</v>
      </c>
      <c r="D176">
        <f>COUNTIF(Arrivi!F:F,B176)</f>
        <v>0</v>
      </c>
    </row>
    <row r="177" spans="1:4">
      <c r="A177" s="4">
        <v>176</v>
      </c>
      <c r="B177" s="36" t="s">
        <v>396</v>
      </c>
      <c r="C177">
        <f>COUNTIF(Atleti!E:E,A177)</f>
        <v>0</v>
      </c>
      <c r="D177">
        <f>COUNTIF(Arrivi!F:F,B177)</f>
        <v>0</v>
      </c>
    </row>
    <row r="178" spans="1:4">
      <c r="A178" s="4">
        <v>177</v>
      </c>
      <c r="B178" s="36" t="s">
        <v>397</v>
      </c>
      <c r="C178">
        <f>COUNTIF(Atleti!E:E,A178)</f>
        <v>0</v>
      </c>
      <c r="D178">
        <f>COUNTIF(Arrivi!F:F,B178)</f>
        <v>0</v>
      </c>
    </row>
    <row r="179" spans="1:4">
      <c r="A179" s="4">
        <v>178</v>
      </c>
      <c r="B179" s="36" t="s">
        <v>398</v>
      </c>
      <c r="C179">
        <f>COUNTIF(Atleti!E:E,A179)</f>
        <v>0</v>
      </c>
      <c r="D179">
        <f>COUNTIF(Arrivi!F:F,B179)</f>
        <v>0</v>
      </c>
    </row>
    <row r="180" spans="1:4">
      <c r="A180" s="4">
        <v>179</v>
      </c>
      <c r="B180" s="36" t="s">
        <v>399</v>
      </c>
      <c r="C180">
        <f>COUNTIF(Atleti!E:E,A180)</f>
        <v>0</v>
      </c>
      <c r="D180">
        <f>COUNTIF(Arrivi!F:F,B180)</f>
        <v>0</v>
      </c>
    </row>
    <row r="181" spans="1:4">
      <c r="A181" s="4">
        <v>180</v>
      </c>
      <c r="B181" s="36" t="s">
        <v>400</v>
      </c>
      <c r="C181">
        <f>COUNTIF(Atleti!E:E,A181)</f>
        <v>0</v>
      </c>
      <c r="D181">
        <f>COUNTIF(Arrivi!F:F,B181)</f>
        <v>0</v>
      </c>
    </row>
    <row r="182" spans="1:4">
      <c r="A182" s="4">
        <v>181</v>
      </c>
      <c r="B182" s="36" t="s">
        <v>401</v>
      </c>
      <c r="C182">
        <f>COUNTIF(Atleti!E:E,A182)</f>
        <v>0</v>
      </c>
      <c r="D182">
        <f>COUNTIF(Arrivi!F:F,B182)</f>
        <v>0</v>
      </c>
    </row>
    <row r="183" spans="1:4">
      <c r="A183" s="4">
        <v>182</v>
      </c>
      <c r="B183" s="36" t="s">
        <v>402</v>
      </c>
      <c r="C183">
        <f>COUNTIF(Atleti!E:E,A183)</f>
        <v>0</v>
      </c>
      <c r="D183">
        <f>COUNTIF(Arrivi!F:F,B183)</f>
        <v>0</v>
      </c>
    </row>
    <row r="184" spans="1:4">
      <c r="A184" s="4">
        <v>183</v>
      </c>
      <c r="B184" s="36" t="s">
        <v>403</v>
      </c>
      <c r="C184">
        <f>COUNTIF(Atleti!E:E,A184)</f>
        <v>0</v>
      </c>
      <c r="D184">
        <f>COUNTIF(Arrivi!F:F,B184)</f>
        <v>0</v>
      </c>
    </row>
    <row r="185" spans="1:4">
      <c r="A185" s="4">
        <v>184</v>
      </c>
      <c r="B185" s="36" t="s">
        <v>404</v>
      </c>
      <c r="C185">
        <f>COUNTIF(Atleti!E:E,A185)</f>
        <v>0</v>
      </c>
      <c r="D185">
        <f>COUNTIF(Arrivi!F:F,B185)</f>
        <v>0</v>
      </c>
    </row>
    <row r="186" spans="1:4">
      <c r="A186" s="4">
        <v>185</v>
      </c>
      <c r="B186" s="36" t="s">
        <v>405</v>
      </c>
      <c r="C186">
        <f>COUNTIF(Atleti!E:E,A186)</f>
        <v>2</v>
      </c>
      <c r="D186">
        <f>COUNTIF(Arrivi!F:F,B186)</f>
        <v>2</v>
      </c>
    </row>
    <row r="187" spans="1:4">
      <c r="A187" s="4">
        <v>186</v>
      </c>
      <c r="B187" s="36" t="s">
        <v>406</v>
      </c>
      <c r="C187">
        <f>COUNTIF(Atleti!E:E,A187)</f>
        <v>0</v>
      </c>
      <c r="D187">
        <f>COUNTIF(Arrivi!F:F,B187)</f>
        <v>0</v>
      </c>
    </row>
    <row r="188" spans="1:4">
      <c r="A188" s="4">
        <v>187</v>
      </c>
      <c r="B188" s="36" t="s">
        <v>407</v>
      </c>
      <c r="C188">
        <f>COUNTIF(Atleti!E:E,A188)</f>
        <v>0</v>
      </c>
      <c r="D188">
        <f>COUNTIF(Arrivi!F:F,B188)</f>
        <v>0</v>
      </c>
    </row>
    <row r="189" spans="1:4">
      <c r="A189" s="4">
        <v>188</v>
      </c>
      <c r="B189" s="36" t="s">
        <v>408</v>
      </c>
      <c r="C189">
        <f>COUNTIF(Atleti!E:E,A189)</f>
        <v>0</v>
      </c>
      <c r="D189">
        <f>COUNTIF(Arrivi!F:F,B189)</f>
        <v>0</v>
      </c>
    </row>
    <row r="190" spans="1:4">
      <c r="A190" s="4">
        <v>189</v>
      </c>
      <c r="B190" s="36" t="s">
        <v>409</v>
      </c>
      <c r="C190">
        <f>COUNTIF(Atleti!E:E,A190)</f>
        <v>0</v>
      </c>
      <c r="D190">
        <f>COUNTIF(Arrivi!F:F,B190)</f>
        <v>0</v>
      </c>
    </row>
    <row r="191" spans="1:4">
      <c r="A191" s="4">
        <v>190</v>
      </c>
      <c r="B191" s="36" t="s">
        <v>410</v>
      </c>
      <c r="C191">
        <f>COUNTIF(Atleti!E:E,A191)</f>
        <v>0</v>
      </c>
      <c r="D191">
        <f>COUNTIF(Arrivi!F:F,B191)</f>
        <v>0</v>
      </c>
    </row>
    <row r="192" spans="1:4">
      <c r="A192" s="4">
        <v>191</v>
      </c>
      <c r="B192" s="36" t="s">
        <v>411</v>
      </c>
      <c r="C192">
        <f>COUNTIF(Atleti!E:E,A192)</f>
        <v>0</v>
      </c>
      <c r="D192">
        <f>COUNTIF(Arrivi!F:F,B192)</f>
        <v>0</v>
      </c>
    </row>
    <row r="193" spans="1:4">
      <c r="A193" s="4">
        <v>192</v>
      </c>
      <c r="B193" s="36" t="s">
        <v>412</v>
      </c>
      <c r="C193">
        <f>COUNTIF(Atleti!E:E,A193)</f>
        <v>0</v>
      </c>
      <c r="D193">
        <f>COUNTIF(Arrivi!F:F,B193)</f>
        <v>0</v>
      </c>
    </row>
    <row r="194" spans="1:4">
      <c r="A194" s="4">
        <v>193</v>
      </c>
      <c r="B194" s="36" t="s">
        <v>413</v>
      </c>
      <c r="C194">
        <f>COUNTIF(Atleti!E:E,A194)</f>
        <v>0</v>
      </c>
      <c r="D194">
        <f>COUNTIF(Arrivi!F:F,B194)</f>
        <v>0</v>
      </c>
    </row>
    <row r="195" spans="1:4">
      <c r="A195" s="4">
        <v>194</v>
      </c>
      <c r="B195" s="36" t="s">
        <v>414</v>
      </c>
      <c r="C195">
        <f>COUNTIF(Atleti!E:E,A195)</f>
        <v>0</v>
      </c>
      <c r="D195">
        <f>COUNTIF(Arrivi!F:F,B195)</f>
        <v>0</v>
      </c>
    </row>
    <row r="196" spans="1:4">
      <c r="A196" s="4">
        <v>195</v>
      </c>
      <c r="B196" s="36" t="s">
        <v>415</v>
      </c>
      <c r="C196">
        <f>COUNTIF(Atleti!E:E,A196)</f>
        <v>0</v>
      </c>
      <c r="D196">
        <f>COUNTIF(Arrivi!F:F,B196)</f>
        <v>0</v>
      </c>
    </row>
    <row r="197" spans="1:4">
      <c r="A197" s="4">
        <v>196</v>
      </c>
      <c r="B197" s="36" t="s">
        <v>416</v>
      </c>
      <c r="C197">
        <f>COUNTIF(Atleti!E:E,A197)</f>
        <v>0</v>
      </c>
      <c r="D197">
        <f>COUNTIF(Arrivi!F:F,B197)</f>
        <v>0</v>
      </c>
    </row>
    <row r="198" spans="1:4">
      <c r="A198" s="4">
        <v>197</v>
      </c>
      <c r="B198" s="36" t="s">
        <v>417</v>
      </c>
      <c r="C198">
        <f>COUNTIF(Atleti!E:E,A198)</f>
        <v>0</v>
      </c>
      <c r="D198">
        <f>COUNTIF(Arrivi!F:F,B198)</f>
        <v>0</v>
      </c>
    </row>
    <row r="199" spans="1:4">
      <c r="A199" s="4">
        <v>198</v>
      </c>
      <c r="B199" s="36" t="s">
        <v>418</v>
      </c>
      <c r="C199">
        <f>COUNTIF(Atleti!E:E,A199)</f>
        <v>0</v>
      </c>
      <c r="D199">
        <f>COUNTIF(Arrivi!F:F,B199)</f>
        <v>0</v>
      </c>
    </row>
    <row r="200" spans="1:4">
      <c r="A200" s="4">
        <v>199</v>
      </c>
      <c r="B200" s="36" t="s">
        <v>419</v>
      </c>
      <c r="C200">
        <f>COUNTIF(Atleti!E:E,A200)</f>
        <v>0</v>
      </c>
      <c r="D200">
        <f>COUNTIF(Arrivi!F:F,B200)</f>
        <v>0</v>
      </c>
    </row>
    <row r="201" spans="1:4">
      <c r="A201" s="4">
        <v>200</v>
      </c>
      <c r="B201" s="36" t="s">
        <v>420</v>
      </c>
      <c r="C201">
        <f>COUNTIF(Atleti!E:E,A201)</f>
        <v>0</v>
      </c>
      <c r="D201">
        <f>COUNTIF(Arrivi!F:F,B201)</f>
        <v>0</v>
      </c>
    </row>
    <row r="202" spans="1:4">
      <c r="A202" s="4">
        <v>201</v>
      </c>
      <c r="B202" s="36" t="s">
        <v>421</v>
      </c>
      <c r="C202">
        <f>COUNTIF(Atleti!E:E,A202)</f>
        <v>0</v>
      </c>
      <c r="D202">
        <f>COUNTIF(Arrivi!F:F,B202)</f>
        <v>0</v>
      </c>
    </row>
    <row r="203" spans="1:4">
      <c r="A203" s="4">
        <v>202</v>
      </c>
      <c r="B203" s="36" t="s">
        <v>422</v>
      </c>
      <c r="C203">
        <f>COUNTIF(Atleti!E:E,A203)</f>
        <v>0</v>
      </c>
      <c r="D203">
        <f>COUNTIF(Arrivi!F:F,B203)</f>
        <v>0</v>
      </c>
    </row>
    <row r="204" spans="1:4">
      <c r="A204" s="4">
        <v>203</v>
      </c>
      <c r="B204" s="36" t="s">
        <v>423</v>
      </c>
      <c r="C204">
        <f>COUNTIF(Atleti!E:E,A204)</f>
        <v>0</v>
      </c>
      <c r="D204">
        <f>COUNTIF(Arrivi!F:F,B204)</f>
        <v>0</v>
      </c>
    </row>
    <row r="205" spans="1:4">
      <c r="A205" s="4">
        <v>204</v>
      </c>
      <c r="B205" s="36" t="s">
        <v>424</v>
      </c>
      <c r="C205">
        <f>COUNTIF(Atleti!E:E,A205)</f>
        <v>0</v>
      </c>
      <c r="D205">
        <f>COUNTIF(Arrivi!F:F,B205)</f>
        <v>0</v>
      </c>
    </row>
    <row r="206" spans="1:4">
      <c r="A206" s="4">
        <v>205</v>
      </c>
      <c r="B206" s="36" t="s">
        <v>425</v>
      </c>
      <c r="C206">
        <f>COUNTIF(Atleti!E:E,A206)</f>
        <v>0</v>
      </c>
      <c r="D206">
        <f>COUNTIF(Arrivi!F:F,B206)</f>
        <v>0</v>
      </c>
    </row>
    <row r="207" spans="1:4">
      <c r="A207" s="4">
        <v>206</v>
      </c>
      <c r="B207" s="36" t="s">
        <v>426</v>
      </c>
      <c r="C207">
        <f>COUNTIF(Atleti!E:E,A207)</f>
        <v>0</v>
      </c>
      <c r="D207">
        <f>COUNTIF(Arrivi!F:F,B207)</f>
        <v>0</v>
      </c>
    </row>
    <row r="208" spans="1:4">
      <c r="A208" s="4">
        <v>207</v>
      </c>
      <c r="B208" s="36" t="s">
        <v>427</v>
      </c>
      <c r="C208">
        <f>COUNTIF(Atleti!E:E,A208)</f>
        <v>0</v>
      </c>
      <c r="D208">
        <f>COUNTIF(Arrivi!F:F,B208)</f>
        <v>0</v>
      </c>
    </row>
    <row r="209" spans="1:4">
      <c r="A209" s="4">
        <v>208</v>
      </c>
      <c r="B209" s="36" t="s">
        <v>428</v>
      </c>
      <c r="C209">
        <f>COUNTIF(Atleti!E:E,A209)</f>
        <v>0</v>
      </c>
      <c r="D209">
        <f>COUNTIF(Arrivi!F:F,B209)</f>
        <v>0</v>
      </c>
    </row>
    <row r="210" spans="1:4">
      <c r="A210" s="4">
        <v>209</v>
      </c>
      <c r="B210" s="36" t="s">
        <v>429</v>
      </c>
      <c r="C210">
        <f>COUNTIF(Atleti!E:E,A210)</f>
        <v>0</v>
      </c>
      <c r="D210">
        <f>COUNTIF(Arrivi!F:F,B210)</f>
        <v>0</v>
      </c>
    </row>
    <row r="211" spans="1:4">
      <c r="A211" s="4">
        <v>210</v>
      </c>
      <c r="B211" s="36" t="s">
        <v>430</v>
      </c>
      <c r="C211">
        <f>COUNTIF(Atleti!E:E,A211)</f>
        <v>0</v>
      </c>
      <c r="D211">
        <f>COUNTIF(Arrivi!F:F,B211)</f>
        <v>0</v>
      </c>
    </row>
    <row r="212" spans="1:4">
      <c r="A212" s="4">
        <v>211</v>
      </c>
      <c r="B212" s="36" t="s">
        <v>431</v>
      </c>
      <c r="C212">
        <f>COUNTIF(Atleti!E:E,A212)</f>
        <v>0</v>
      </c>
      <c r="D212">
        <f>COUNTIF(Arrivi!F:F,B212)</f>
        <v>0</v>
      </c>
    </row>
    <row r="213" spans="1:4">
      <c r="A213" s="4">
        <v>212</v>
      </c>
      <c r="B213" s="36" t="s">
        <v>432</v>
      </c>
      <c r="C213">
        <f>COUNTIF(Atleti!E:E,A213)</f>
        <v>0</v>
      </c>
      <c r="D213">
        <f>COUNTIF(Arrivi!F:F,B213)</f>
        <v>0</v>
      </c>
    </row>
    <row r="214" spans="1:4">
      <c r="A214" s="4">
        <v>213</v>
      </c>
      <c r="B214" s="36" t="s">
        <v>433</v>
      </c>
      <c r="C214">
        <f>COUNTIF(Atleti!E:E,A214)</f>
        <v>0</v>
      </c>
      <c r="D214">
        <f>COUNTIF(Arrivi!F:F,B214)</f>
        <v>0</v>
      </c>
    </row>
    <row r="215" spans="1:4">
      <c r="A215" s="4">
        <v>214</v>
      </c>
      <c r="B215" s="36" t="s">
        <v>434</v>
      </c>
      <c r="C215">
        <f>COUNTIF(Atleti!E:E,A215)</f>
        <v>0</v>
      </c>
      <c r="D215">
        <f>COUNTIF(Arrivi!F:F,B215)</f>
        <v>0</v>
      </c>
    </row>
    <row r="216" spans="1:4">
      <c r="A216" s="4">
        <v>215</v>
      </c>
      <c r="B216" s="36" t="s">
        <v>435</v>
      </c>
      <c r="C216">
        <f>COUNTIF(Atleti!E:E,A216)</f>
        <v>0</v>
      </c>
      <c r="D216">
        <f>COUNTIF(Arrivi!F:F,B216)</f>
        <v>0</v>
      </c>
    </row>
    <row r="217" spans="1:4">
      <c r="A217" s="4">
        <v>216</v>
      </c>
      <c r="B217" s="36" t="s">
        <v>436</v>
      </c>
      <c r="C217">
        <f>COUNTIF(Atleti!E:E,A217)</f>
        <v>0</v>
      </c>
      <c r="D217">
        <f>COUNTIF(Arrivi!F:F,B217)</f>
        <v>0</v>
      </c>
    </row>
    <row r="218" spans="1:4">
      <c r="A218" s="4">
        <v>217</v>
      </c>
      <c r="B218" s="36" t="s">
        <v>437</v>
      </c>
      <c r="C218">
        <f>COUNTIF(Atleti!E:E,A218)</f>
        <v>0</v>
      </c>
      <c r="D218">
        <f>COUNTIF(Arrivi!F:F,B218)</f>
        <v>0</v>
      </c>
    </row>
    <row r="219" spans="1:4">
      <c r="A219" s="4">
        <v>218</v>
      </c>
      <c r="B219" s="36" t="s">
        <v>438</v>
      </c>
      <c r="C219">
        <f>COUNTIF(Atleti!E:E,A219)</f>
        <v>0</v>
      </c>
      <c r="D219">
        <f>COUNTIF(Arrivi!F:F,B219)</f>
        <v>0</v>
      </c>
    </row>
    <row r="220" spans="1:4">
      <c r="A220" s="4">
        <v>219</v>
      </c>
      <c r="B220" s="36" t="s">
        <v>439</v>
      </c>
      <c r="C220">
        <f>COUNTIF(Atleti!E:E,A220)</f>
        <v>0</v>
      </c>
      <c r="D220">
        <f>COUNTIF(Arrivi!F:F,B220)</f>
        <v>0</v>
      </c>
    </row>
    <row r="221" spans="1:4">
      <c r="A221" s="4">
        <v>220</v>
      </c>
      <c r="B221" s="36" t="s">
        <v>440</v>
      </c>
      <c r="C221">
        <f>COUNTIF(Atleti!E:E,A221)</f>
        <v>0</v>
      </c>
      <c r="D221">
        <f>COUNTIF(Arrivi!F:F,B221)</f>
        <v>0</v>
      </c>
    </row>
    <row r="222" spans="1:4">
      <c r="A222" s="4">
        <v>221</v>
      </c>
      <c r="B222" s="36" t="s">
        <v>441</v>
      </c>
      <c r="C222">
        <f>COUNTIF(Atleti!E:E,A222)</f>
        <v>0</v>
      </c>
      <c r="D222">
        <f>COUNTIF(Arrivi!F:F,B222)</f>
        <v>0</v>
      </c>
    </row>
    <row r="223" spans="1:4">
      <c r="A223" s="4">
        <v>222</v>
      </c>
      <c r="B223" s="36" t="s">
        <v>442</v>
      </c>
      <c r="C223">
        <f>COUNTIF(Atleti!E:E,A223)</f>
        <v>0</v>
      </c>
      <c r="D223">
        <f>COUNTIF(Arrivi!F:F,B223)</f>
        <v>0</v>
      </c>
    </row>
    <row r="224" spans="1:4">
      <c r="A224" s="4">
        <v>223</v>
      </c>
      <c r="B224" s="36" t="s">
        <v>443</v>
      </c>
      <c r="C224">
        <f>COUNTIF(Atleti!E:E,A224)</f>
        <v>0</v>
      </c>
      <c r="D224">
        <f>COUNTIF(Arrivi!F:F,B224)</f>
        <v>0</v>
      </c>
    </row>
    <row r="225" spans="1:4">
      <c r="A225" s="4">
        <v>224</v>
      </c>
      <c r="B225" s="36" t="s">
        <v>444</v>
      </c>
      <c r="C225">
        <f>COUNTIF(Atleti!E:E,A225)</f>
        <v>0</v>
      </c>
      <c r="D225">
        <f>COUNTIF(Arrivi!F:F,B225)</f>
        <v>0</v>
      </c>
    </row>
    <row r="226" spans="1:4">
      <c r="A226" s="4">
        <v>225</v>
      </c>
      <c r="B226" s="36" t="s">
        <v>445</v>
      </c>
      <c r="C226">
        <f>COUNTIF(Atleti!E:E,A226)</f>
        <v>0</v>
      </c>
      <c r="D226">
        <f>COUNTIF(Arrivi!F:F,B226)</f>
        <v>0</v>
      </c>
    </row>
    <row r="227" spans="1:4">
      <c r="A227" s="4">
        <v>226</v>
      </c>
      <c r="B227" s="36" t="s">
        <v>446</v>
      </c>
      <c r="C227">
        <f>COUNTIF(Atleti!E:E,A227)</f>
        <v>0</v>
      </c>
      <c r="D227">
        <f>COUNTIF(Arrivi!F:F,B227)</f>
        <v>0</v>
      </c>
    </row>
    <row r="228" spans="1:4">
      <c r="A228" s="4">
        <v>227</v>
      </c>
      <c r="B228" s="36" t="s">
        <v>447</v>
      </c>
      <c r="C228">
        <f>COUNTIF(Atleti!E:E,A228)</f>
        <v>0</v>
      </c>
      <c r="D228">
        <f>COUNTIF(Arrivi!F:F,B228)</f>
        <v>0</v>
      </c>
    </row>
    <row r="229" spans="1:4">
      <c r="A229" s="4">
        <v>228</v>
      </c>
      <c r="B229" s="36" t="s">
        <v>448</v>
      </c>
      <c r="C229">
        <f>COUNTIF(Atleti!E:E,A229)</f>
        <v>0</v>
      </c>
      <c r="D229">
        <f>COUNTIF(Arrivi!F:F,B229)</f>
        <v>0</v>
      </c>
    </row>
    <row r="230" spans="1:4">
      <c r="A230" s="4">
        <v>229</v>
      </c>
      <c r="B230" s="36" t="s">
        <v>449</v>
      </c>
      <c r="C230">
        <f>COUNTIF(Atleti!E:E,A230)</f>
        <v>0</v>
      </c>
      <c r="D230">
        <f>COUNTIF(Arrivi!F:F,B230)</f>
        <v>0</v>
      </c>
    </row>
    <row r="231" spans="1:4">
      <c r="A231" s="4">
        <v>230</v>
      </c>
      <c r="B231" s="36" t="s">
        <v>450</v>
      </c>
      <c r="C231">
        <f>COUNTIF(Atleti!E:E,A231)</f>
        <v>0</v>
      </c>
      <c r="D231">
        <f>COUNTIF(Arrivi!F:F,B231)</f>
        <v>0</v>
      </c>
    </row>
    <row r="232" spans="1:4">
      <c r="A232" s="4">
        <v>231</v>
      </c>
      <c r="B232" s="36" t="s">
        <v>451</v>
      </c>
      <c r="C232">
        <f>COUNTIF(Atleti!E:E,A232)</f>
        <v>0</v>
      </c>
      <c r="D232">
        <f>COUNTIF(Arrivi!F:F,B232)</f>
        <v>0</v>
      </c>
    </row>
    <row r="233" spans="1:4">
      <c r="A233" s="4">
        <v>232</v>
      </c>
      <c r="B233" s="36" t="s">
        <v>452</v>
      </c>
      <c r="C233">
        <f>COUNTIF(Atleti!E:E,A233)</f>
        <v>0</v>
      </c>
      <c r="D233">
        <f>COUNTIF(Arrivi!F:F,B233)</f>
        <v>0</v>
      </c>
    </row>
    <row r="234" spans="1:4">
      <c r="A234" s="4">
        <v>233</v>
      </c>
      <c r="B234" s="36" t="s">
        <v>453</v>
      </c>
      <c r="C234">
        <f>COUNTIF(Atleti!E:E,A234)</f>
        <v>0</v>
      </c>
      <c r="D234">
        <f>COUNTIF(Arrivi!F:F,B234)</f>
        <v>0</v>
      </c>
    </row>
    <row r="235" spans="1:4">
      <c r="A235" s="4">
        <v>234</v>
      </c>
      <c r="B235" s="36" t="s">
        <v>454</v>
      </c>
      <c r="C235">
        <f>COUNTIF(Atleti!E:E,A235)</f>
        <v>0</v>
      </c>
      <c r="D235">
        <f>COUNTIF(Arrivi!F:F,B235)</f>
        <v>0</v>
      </c>
    </row>
    <row r="236" spans="1:4">
      <c r="A236" s="4">
        <v>235</v>
      </c>
      <c r="B236" s="36" t="s">
        <v>455</v>
      </c>
      <c r="C236">
        <f>COUNTIF(Atleti!E:E,A236)</f>
        <v>0</v>
      </c>
      <c r="D236">
        <f>COUNTIF(Arrivi!F:F,B236)</f>
        <v>0</v>
      </c>
    </row>
    <row r="237" spans="1:4">
      <c r="A237" s="4">
        <v>236</v>
      </c>
      <c r="B237" s="36" t="s">
        <v>456</v>
      </c>
      <c r="C237">
        <f>COUNTIF(Atleti!E:E,A237)</f>
        <v>0</v>
      </c>
      <c r="D237">
        <f>COUNTIF(Arrivi!F:F,B237)</f>
        <v>0</v>
      </c>
    </row>
    <row r="238" spans="1:4">
      <c r="A238" s="4">
        <v>237</v>
      </c>
      <c r="B238" s="36" t="s">
        <v>457</v>
      </c>
      <c r="C238">
        <f>COUNTIF(Atleti!E:E,A238)</f>
        <v>0</v>
      </c>
      <c r="D238">
        <f>COUNTIF(Arrivi!F:F,B238)</f>
        <v>0</v>
      </c>
    </row>
    <row r="239" spans="1:4">
      <c r="A239" s="4">
        <v>238</v>
      </c>
      <c r="B239" s="36" t="s">
        <v>458</v>
      </c>
      <c r="C239">
        <f>COUNTIF(Atleti!E:E,A239)</f>
        <v>0</v>
      </c>
      <c r="D239">
        <f>COUNTIF(Arrivi!F:F,B239)</f>
        <v>0</v>
      </c>
    </row>
    <row r="240" spans="1:4">
      <c r="A240" s="4">
        <v>239</v>
      </c>
      <c r="B240" s="36" t="s">
        <v>459</v>
      </c>
      <c r="C240">
        <f>COUNTIF(Atleti!E:E,A240)</f>
        <v>0</v>
      </c>
      <c r="D240">
        <f>COUNTIF(Arrivi!F:F,B240)</f>
        <v>0</v>
      </c>
    </row>
    <row r="241" spans="1:4">
      <c r="A241" s="4">
        <v>240</v>
      </c>
      <c r="B241" s="36" t="s">
        <v>460</v>
      </c>
      <c r="C241">
        <f>COUNTIF(Atleti!E:E,A241)</f>
        <v>0</v>
      </c>
      <c r="D241">
        <f>COUNTIF(Arrivi!F:F,B241)</f>
        <v>0</v>
      </c>
    </row>
    <row r="242" spans="1:4">
      <c r="A242" s="4">
        <v>241</v>
      </c>
      <c r="B242" s="36" t="s">
        <v>461</v>
      </c>
      <c r="C242">
        <f>COUNTIF(Atleti!E:E,A242)</f>
        <v>0</v>
      </c>
      <c r="D242">
        <f>COUNTIF(Arrivi!F:F,B242)</f>
        <v>0</v>
      </c>
    </row>
    <row r="243" spans="1:4">
      <c r="A243" s="4">
        <v>242</v>
      </c>
      <c r="B243" s="36" t="s">
        <v>462</v>
      </c>
      <c r="C243">
        <f>COUNTIF(Atleti!E:E,A243)</f>
        <v>0</v>
      </c>
      <c r="D243">
        <f>COUNTIF(Arrivi!F:F,B243)</f>
        <v>0</v>
      </c>
    </row>
    <row r="244" spans="1:4">
      <c r="A244" s="4">
        <v>243</v>
      </c>
      <c r="B244" s="36" t="s">
        <v>463</v>
      </c>
      <c r="C244">
        <f>COUNTIF(Atleti!E:E,A244)</f>
        <v>0</v>
      </c>
      <c r="D244">
        <f>COUNTIF(Arrivi!F:F,B244)</f>
        <v>0</v>
      </c>
    </row>
    <row r="245" spans="1:4">
      <c r="A245" s="4">
        <v>244</v>
      </c>
      <c r="B245" s="36" t="s">
        <v>464</v>
      </c>
      <c r="C245">
        <f>COUNTIF(Atleti!E:E,A245)</f>
        <v>0</v>
      </c>
      <c r="D245">
        <f>COUNTIF(Arrivi!F:F,B245)</f>
        <v>0</v>
      </c>
    </row>
    <row r="246" spans="1:4">
      <c r="A246" s="4">
        <v>245</v>
      </c>
      <c r="B246" s="36" t="s">
        <v>465</v>
      </c>
      <c r="C246">
        <f>COUNTIF(Atleti!E:E,A246)</f>
        <v>0</v>
      </c>
      <c r="D246">
        <f>COUNTIF(Arrivi!F:F,B246)</f>
        <v>0</v>
      </c>
    </row>
    <row r="247" spans="1:4">
      <c r="A247" s="4">
        <v>246</v>
      </c>
      <c r="B247" s="36" t="s">
        <v>466</v>
      </c>
      <c r="C247">
        <f>COUNTIF(Atleti!E:E,A247)</f>
        <v>0</v>
      </c>
      <c r="D247">
        <f>COUNTIF(Arrivi!F:F,B247)</f>
        <v>0</v>
      </c>
    </row>
    <row r="248" spans="1:4">
      <c r="A248" s="4">
        <v>631</v>
      </c>
      <c r="B248" s="36" t="s">
        <v>912</v>
      </c>
      <c r="C248">
        <f>COUNTIF(Atleti!E$2:E$9999,A248)</f>
        <v>2</v>
      </c>
      <c r="D248">
        <f>COUNTIF(Arrivi!F$2:F$9999,B248)</f>
        <v>2</v>
      </c>
    </row>
    <row r="249" spans="1:4">
      <c r="A249" s="4">
        <v>247</v>
      </c>
      <c r="B249" s="36" t="s">
        <v>467</v>
      </c>
      <c r="C249">
        <f>COUNTIF(Atleti!E:E,A249)</f>
        <v>0</v>
      </c>
      <c r="D249">
        <f>COUNTIF(Arrivi!F:F,B249)</f>
        <v>0</v>
      </c>
    </row>
    <row r="250" spans="1:4">
      <c r="A250" s="4">
        <v>248</v>
      </c>
      <c r="B250" s="36" t="s">
        <v>468</v>
      </c>
      <c r="C250">
        <f>COUNTIF(Atleti!E:E,A250)</f>
        <v>0</v>
      </c>
      <c r="D250">
        <f>COUNTIF(Arrivi!F:F,B250)</f>
        <v>0</v>
      </c>
    </row>
    <row r="251" spans="1:4">
      <c r="A251" s="4">
        <v>249</v>
      </c>
      <c r="B251" s="36" t="s">
        <v>469</v>
      </c>
      <c r="C251">
        <f>COUNTIF(Atleti!E:E,A251)</f>
        <v>0</v>
      </c>
      <c r="D251">
        <f>COUNTIF(Arrivi!F:F,B251)</f>
        <v>0</v>
      </c>
    </row>
    <row r="252" spans="1:4">
      <c r="A252" s="4">
        <v>250</v>
      </c>
      <c r="B252" s="36" t="s">
        <v>470</v>
      </c>
      <c r="C252">
        <f>COUNTIF(Atleti!E:E,A252)</f>
        <v>0</v>
      </c>
      <c r="D252">
        <f>COUNTIF(Arrivi!F:F,B252)</f>
        <v>0</v>
      </c>
    </row>
    <row r="253" spans="1:4">
      <c r="A253" s="4">
        <v>251</v>
      </c>
      <c r="B253" s="36" t="s">
        <v>471</v>
      </c>
      <c r="C253">
        <f>COUNTIF(Atleti!E:E,A253)</f>
        <v>0</v>
      </c>
      <c r="D253">
        <f>COUNTIF(Arrivi!F:F,B253)</f>
        <v>0</v>
      </c>
    </row>
    <row r="254" spans="1:4">
      <c r="A254" s="4">
        <v>252</v>
      </c>
      <c r="B254" s="36" t="s">
        <v>472</v>
      </c>
      <c r="C254">
        <f>COUNTIF(Atleti!E:E,A254)</f>
        <v>0</v>
      </c>
      <c r="D254">
        <f>COUNTIF(Arrivi!F:F,B254)</f>
        <v>0</v>
      </c>
    </row>
    <row r="255" spans="1:4">
      <c r="A255" s="4">
        <v>253</v>
      </c>
      <c r="B255" s="36" t="s">
        <v>473</v>
      </c>
      <c r="C255">
        <f>COUNTIF(Atleti!E:E,A255)</f>
        <v>0</v>
      </c>
      <c r="D255">
        <f>COUNTIF(Arrivi!F:F,B255)</f>
        <v>0</v>
      </c>
    </row>
    <row r="256" spans="1:4">
      <c r="A256" s="4">
        <v>254</v>
      </c>
      <c r="B256" s="36" t="s">
        <v>474</v>
      </c>
      <c r="C256">
        <f>COUNTIF(Atleti!E:E,A256)</f>
        <v>0</v>
      </c>
      <c r="D256">
        <f>COUNTIF(Arrivi!F:F,B256)</f>
        <v>0</v>
      </c>
    </row>
    <row r="257" spans="1:4">
      <c r="A257" s="4">
        <v>255</v>
      </c>
      <c r="B257" s="36" t="s">
        <v>475</v>
      </c>
      <c r="C257">
        <f>COUNTIF(Atleti!E:E,A257)</f>
        <v>0</v>
      </c>
      <c r="D257">
        <f>COUNTIF(Arrivi!F:F,B257)</f>
        <v>0</v>
      </c>
    </row>
    <row r="258" spans="1:4">
      <c r="A258" s="4">
        <v>256</v>
      </c>
      <c r="B258" s="36" t="s">
        <v>476</v>
      </c>
      <c r="C258">
        <f>COUNTIF(Atleti!E:E,A258)</f>
        <v>0</v>
      </c>
      <c r="D258">
        <f>COUNTIF(Arrivi!F:F,B258)</f>
        <v>0</v>
      </c>
    </row>
    <row r="259" spans="1:4">
      <c r="A259" s="4">
        <v>257</v>
      </c>
      <c r="B259" s="36" t="s">
        <v>477</v>
      </c>
      <c r="C259">
        <f>COUNTIF(Atleti!E:E,A259)</f>
        <v>0</v>
      </c>
      <c r="D259">
        <f>COUNTIF(Arrivi!F:F,B259)</f>
        <v>0</v>
      </c>
    </row>
    <row r="260" spans="1:4">
      <c r="A260" s="4">
        <v>258</v>
      </c>
      <c r="B260" s="36" t="s">
        <v>478</v>
      </c>
      <c r="C260">
        <f>COUNTIF(Atleti!E:E,A260)</f>
        <v>0</v>
      </c>
      <c r="D260">
        <f>COUNTIF(Arrivi!F:F,B260)</f>
        <v>0</v>
      </c>
    </row>
    <row r="261" spans="1:4">
      <c r="A261" s="4">
        <v>259</v>
      </c>
      <c r="B261" s="36" t="s">
        <v>479</v>
      </c>
      <c r="C261">
        <f>COUNTIF(Atleti!E:E,A261)</f>
        <v>0</v>
      </c>
      <c r="D261">
        <f>COUNTIF(Arrivi!F:F,B261)</f>
        <v>0</v>
      </c>
    </row>
    <row r="262" spans="1:4">
      <c r="A262" s="4">
        <v>260</v>
      </c>
      <c r="B262" s="36" t="s">
        <v>480</v>
      </c>
      <c r="C262">
        <f>COUNTIF(Atleti!E:E,A262)</f>
        <v>0</v>
      </c>
      <c r="D262">
        <f>COUNTIF(Arrivi!F:F,B262)</f>
        <v>0</v>
      </c>
    </row>
    <row r="263" spans="1:4">
      <c r="A263" s="4">
        <v>261</v>
      </c>
      <c r="B263" s="36" t="s">
        <v>481</v>
      </c>
      <c r="C263">
        <f>COUNTIF(Atleti!E:E,A263)</f>
        <v>0</v>
      </c>
      <c r="D263">
        <f>COUNTIF(Arrivi!F:F,B263)</f>
        <v>0</v>
      </c>
    </row>
    <row r="264" spans="1:4">
      <c r="A264" s="4">
        <v>262</v>
      </c>
      <c r="B264" s="36" t="s">
        <v>482</v>
      </c>
      <c r="C264">
        <f>COUNTIF(Atleti!E:E,A264)</f>
        <v>0</v>
      </c>
      <c r="D264">
        <f>COUNTIF(Arrivi!F:F,B264)</f>
        <v>0</v>
      </c>
    </row>
    <row r="265" spans="1:4">
      <c r="A265" s="4">
        <v>263</v>
      </c>
      <c r="B265" s="36" t="s">
        <v>483</v>
      </c>
      <c r="C265">
        <f>COUNTIF(Atleti!E:E,A265)</f>
        <v>0</v>
      </c>
      <c r="D265">
        <f>COUNTIF(Arrivi!F:F,B265)</f>
        <v>0</v>
      </c>
    </row>
    <row r="266" spans="1:4">
      <c r="A266" s="4">
        <v>264</v>
      </c>
      <c r="B266" s="36" t="s">
        <v>484</v>
      </c>
      <c r="C266">
        <f>COUNTIF(Atleti!E:E,A266)</f>
        <v>0</v>
      </c>
      <c r="D266">
        <f>COUNTIF(Arrivi!F:F,B266)</f>
        <v>0</v>
      </c>
    </row>
    <row r="267" spans="1:4">
      <c r="A267" s="4">
        <v>265</v>
      </c>
      <c r="B267" s="36" t="s">
        <v>485</v>
      </c>
      <c r="C267">
        <f>COUNTIF(Atleti!E:E,A267)</f>
        <v>0</v>
      </c>
      <c r="D267">
        <f>COUNTIF(Arrivi!F:F,B267)</f>
        <v>0</v>
      </c>
    </row>
    <row r="268" spans="1:4">
      <c r="A268" s="4">
        <v>266</v>
      </c>
      <c r="B268" s="36" t="s">
        <v>486</v>
      </c>
      <c r="C268">
        <f>COUNTIF(Atleti!E:E,A268)</f>
        <v>0</v>
      </c>
      <c r="D268">
        <f>COUNTIF(Arrivi!F:F,B268)</f>
        <v>0</v>
      </c>
    </row>
    <row r="269" spans="1:4">
      <c r="A269" s="4">
        <v>267</v>
      </c>
      <c r="B269" s="36" t="s">
        <v>487</v>
      </c>
      <c r="C269">
        <f>COUNTIF(Atleti!E:E,A269)</f>
        <v>0</v>
      </c>
      <c r="D269">
        <f>COUNTIF(Arrivi!F:F,B269)</f>
        <v>0</v>
      </c>
    </row>
    <row r="270" spans="1:4">
      <c r="A270" s="4">
        <v>268</v>
      </c>
      <c r="B270" s="36" t="s">
        <v>488</v>
      </c>
      <c r="C270">
        <f>COUNTIF(Atleti!E:E,A270)</f>
        <v>0</v>
      </c>
      <c r="D270">
        <f>COUNTIF(Arrivi!F:F,B270)</f>
        <v>0</v>
      </c>
    </row>
    <row r="271" spans="1:4">
      <c r="A271" s="4">
        <v>269</v>
      </c>
      <c r="B271" s="36" t="s">
        <v>489</v>
      </c>
      <c r="C271">
        <f>COUNTIF(Atleti!E:E,A271)</f>
        <v>0</v>
      </c>
      <c r="D271">
        <f>COUNTIF(Arrivi!F:F,B271)</f>
        <v>0</v>
      </c>
    </row>
    <row r="272" spans="1:4">
      <c r="A272" s="4">
        <v>270</v>
      </c>
      <c r="B272" s="36" t="s">
        <v>490</v>
      </c>
      <c r="C272">
        <f>COUNTIF(Atleti!E:E,A272)</f>
        <v>0</v>
      </c>
      <c r="D272">
        <f>COUNTIF(Arrivi!F:F,B272)</f>
        <v>0</v>
      </c>
    </row>
    <row r="273" spans="1:4">
      <c r="A273" s="4">
        <v>271</v>
      </c>
      <c r="B273" s="36" t="s">
        <v>491</v>
      </c>
      <c r="C273">
        <f>COUNTIF(Atleti!E:E,A273)</f>
        <v>0</v>
      </c>
      <c r="D273">
        <f>COUNTIF(Arrivi!F:F,B273)</f>
        <v>0</v>
      </c>
    </row>
    <row r="274" spans="1:4">
      <c r="A274" s="4">
        <v>272</v>
      </c>
      <c r="B274" s="36" t="s">
        <v>492</v>
      </c>
      <c r="C274">
        <f>COUNTIF(Atleti!E:E,A274)</f>
        <v>0</v>
      </c>
      <c r="D274">
        <f>COUNTIF(Arrivi!F:F,B274)</f>
        <v>0</v>
      </c>
    </row>
    <row r="275" spans="1:4">
      <c r="A275" s="4">
        <v>273</v>
      </c>
      <c r="B275" s="36" t="s">
        <v>493</v>
      </c>
      <c r="C275">
        <f>COUNTIF(Atleti!E:E,A275)</f>
        <v>0</v>
      </c>
      <c r="D275">
        <f>COUNTIF(Arrivi!F:F,B275)</f>
        <v>0</v>
      </c>
    </row>
    <row r="276" spans="1:4">
      <c r="A276" s="4">
        <v>274</v>
      </c>
      <c r="B276" s="36" t="s">
        <v>494</v>
      </c>
      <c r="C276">
        <f>COUNTIF(Atleti!E:E,A276)</f>
        <v>0</v>
      </c>
      <c r="D276">
        <f>COUNTIF(Arrivi!F:F,B276)</f>
        <v>0</v>
      </c>
    </row>
    <row r="277" spans="1:4">
      <c r="A277" s="4">
        <v>275</v>
      </c>
      <c r="B277" s="36" t="s">
        <v>495</v>
      </c>
      <c r="C277">
        <f>COUNTIF(Atleti!E:E,A277)</f>
        <v>0</v>
      </c>
      <c r="D277">
        <f>COUNTIF(Arrivi!F:F,B277)</f>
        <v>0</v>
      </c>
    </row>
    <row r="278" spans="1:4">
      <c r="A278" s="4">
        <v>276</v>
      </c>
      <c r="B278" s="36" t="s">
        <v>496</v>
      </c>
      <c r="C278">
        <f>COUNTIF(Atleti!E:E,A278)</f>
        <v>0</v>
      </c>
      <c r="D278">
        <f>COUNTIF(Arrivi!F:F,B278)</f>
        <v>0</v>
      </c>
    </row>
    <row r="279" spans="1:4">
      <c r="A279" s="4">
        <v>277</v>
      </c>
      <c r="B279" s="36" t="s">
        <v>497</v>
      </c>
      <c r="C279">
        <f>COUNTIF(Atleti!E:E,A279)</f>
        <v>0</v>
      </c>
      <c r="D279">
        <f>COUNTIF(Arrivi!F:F,B279)</f>
        <v>0</v>
      </c>
    </row>
    <row r="280" spans="1:4">
      <c r="A280" s="4">
        <v>278</v>
      </c>
      <c r="B280" s="36" t="s">
        <v>498</v>
      </c>
      <c r="C280">
        <f>COUNTIF(Atleti!E:E,A280)</f>
        <v>0</v>
      </c>
      <c r="D280">
        <f>COUNTIF(Arrivi!F:F,B280)</f>
        <v>0</v>
      </c>
    </row>
    <row r="281" spans="1:4">
      <c r="A281" s="4">
        <v>279</v>
      </c>
      <c r="B281" s="36" t="s">
        <v>499</v>
      </c>
      <c r="C281">
        <f>COUNTIF(Atleti!E:E,A281)</f>
        <v>0</v>
      </c>
      <c r="D281">
        <f>COUNTIF(Arrivi!F:F,B281)</f>
        <v>0</v>
      </c>
    </row>
    <row r="282" spans="1:4">
      <c r="A282" s="4">
        <v>280</v>
      </c>
      <c r="B282" s="36" t="s">
        <v>500</v>
      </c>
      <c r="C282">
        <f>COUNTIF(Atleti!E:E,A282)</f>
        <v>0</v>
      </c>
      <c r="D282">
        <f>COUNTIF(Arrivi!F:F,B282)</f>
        <v>0</v>
      </c>
    </row>
    <row r="283" spans="1:4">
      <c r="A283" s="4">
        <v>281</v>
      </c>
      <c r="B283" s="36" t="s">
        <v>501</v>
      </c>
      <c r="C283">
        <f>COUNTIF(Atleti!E:E,A283)</f>
        <v>0</v>
      </c>
      <c r="D283">
        <f>COUNTIF(Arrivi!F:F,B283)</f>
        <v>0</v>
      </c>
    </row>
    <row r="284" spans="1:4">
      <c r="A284" s="4">
        <v>282</v>
      </c>
      <c r="B284" s="36" t="s">
        <v>502</v>
      </c>
      <c r="C284">
        <f>COUNTIF(Atleti!E:E,A284)</f>
        <v>0</v>
      </c>
      <c r="D284">
        <f>COUNTIF(Arrivi!F:F,B284)</f>
        <v>0</v>
      </c>
    </row>
    <row r="285" spans="1:4">
      <c r="A285" s="4">
        <v>283</v>
      </c>
      <c r="B285" s="36" t="s">
        <v>503</v>
      </c>
      <c r="C285">
        <f>COUNTIF(Atleti!E:E,A285)</f>
        <v>0</v>
      </c>
      <c r="D285">
        <f>COUNTIF(Arrivi!F:F,B285)</f>
        <v>0</v>
      </c>
    </row>
    <row r="286" spans="1:4">
      <c r="A286" s="4">
        <v>284</v>
      </c>
      <c r="B286" s="36" t="s">
        <v>504</v>
      </c>
      <c r="C286">
        <f>COUNTIF(Atleti!E:E,A286)</f>
        <v>0</v>
      </c>
      <c r="D286">
        <f>COUNTIF(Arrivi!F:F,B286)</f>
        <v>0</v>
      </c>
    </row>
    <row r="287" spans="1:4">
      <c r="A287" s="4">
        <v>285</v>
      </c>
      <c r="B287" s="36" t="s">
        <v>505</v>
      </c>
      <c r="C287">
        <f>COUNTIF(Atleti!E:E,A287)</f>
        <v>0</v>
      </c>
      <c r="D287">
        <f>COUNTIF(Arrivi!F:F,B287)</f>
        <v>0</v>
      </c>
    </row>
    <row r="288" spans="1:4">
      <c r="A288" s="4">
        <v>286</v>
      </c>
      <c r="B288" s="36" t="s">
        <v>506</v>
      </c>
      <c r="C288">
        <f>COUNTIF(Atleti!E:E,A288)</f>
        <v>0</v>
      </c>
      <c r="D288">
        <f>COUNTIF(Arrivi!F:F,B288)</f>
        <v>0</v>
      </c>
    </row>
    <row r="289" spans="1:4">
      <c r="A289" s="4">
        <v>287</v>
      </c>
      <c r="B289" s="36" t="s">
        <v>507</v>
      </c>
      <c r="C289">
        <f>COUNTIF(Atleti!E:E,A289)</f>
        <v>0</v>
      </c>
      <c r="D289">
        <f>COUNTIF(Arrivi!F:F,B289)</f>
        <v>0</v>
      </c>
    </row>
    <row r="290" spans="1:4">
      <c r="A290" s="4">
        <v>288</v>
      </c>
      <c r="B290" s="36" t="s">
        <v>508</v>
      </c>
      <c r="C290">
        <f>COUNTIF(Atleti!E:E,A290)</f>
        <v>0</v>
      </c>
      <c r="D290">
        <f>COUNTIF(Arrivi!F:F,B290)</f>
        <v>0</v>
      </c>
    </row>
    <row r="291" spans="1:4">
      <c r="A291" s="4">
        <v>289</v>
      </c>
      <c r="B291" s="36" t="s">
        <v>509</v>
      </c>
      <c r="C291">
        <f>COUNTIF(Atleti!E:E,A291)</f>
        <v>0</v>
      </c>
      <c r="D291">
        <f>COUNTIF(Arrivi!F:F,B291)</f>
        <v>0</v>
      </c>
    </row>
    <row r="292" spans="1:4">
      <c r="A292" s="4">
        <v>630</v>
      </c>
      <c r="B292" s="36" t="s">
        <v>909</v>
      </c>
      <c r="C292">
        <f>COUNTIF(Atleti!E$2:E$9999,A292)</f>
        <v>1</v>
      </c>
      <c r="D292">
        <f>COUNTIF(Arrivi!F$2:F$9999,B292)</f>
        <v>1</v>
      </c>
    </row>
    <row r="293" spans="1:4">
      <c r="A293" s="4">
        <v>290</v>
      </c>
      <c r="B293" s="36" t="s">
        <v>510</v>
      </c>
      <c r="C293">
        <f>COUNTIF(Atleti!E:E,A293)</f>
        <v>0</v>
      </c>
      <c r="D293">
        <f>COUNTIF(Arrivi!F:F,B293)</f>
        <v>0</v>
      </c>
    </row>
    <row r="294" spans="1:4">
      <c r="A294" s="4">
        <v>291</v>
      </c>
      <c r="B294" s="36" t="s">
        <v>511</v>
      </c>
      <c r="C294">
        <f>COUNTIF(Atleti!E:E,A294)</f>
        <v>0</v>
      </c>
      <c r="D294">
        <f>COUNTIF(Arrivi!F:F,B294)</f>
        <v>0</v>
      </c>
    </row>
    <row r="295" spans="1:4">
      <c r="A295" s="4">
        <v>292</v>
      </c>
      <c r="B295" s="36" t="s">
        <v>512</v>
      </c>
      <c r="C295">
        <f>COUNTIF(Atleti!E:E,A295)</f>
        <v>0</v>
      </c>
      <c r="D295">
        <f>COUNTIF(Arrivi!F:F,B295)</f>
        <v>0</v>
      </c>
    </row>
    <row r="296" spans="1:4">
      <c r="A296" s="4">
        <v>293</v>
      </c>
      <c r="B296" s="36" t="s">
        <v>513</v>
      </c>
      <c r="C296">
        <f>COUNTIF(Atleti!E:E,A296)</f>
        <v>0</v>
      </c>
      <c r="D296">
        <f>COUNTIF(Arrivi!F:F,B296)</f>
        <v>0</v>
      </c>
    </row>
    <row r="297" spans="1:4">
      <c r="A297" s="4">
        <v>294</v>
      </c>
      <c r="B297" s="36" t="s">
        <v>514</v>
      </c>
      <c r="C297">
        <f>COUNTIF(Atleti!E:E,A297)</f>
        <v>1</v>
      </c>
      <c r="D297">
        <f>COUNTIF(Arrivi!F:F,B297)</f>
        <v>1</v>
      </c>
    </row>
    <row r="298" spans="1:4">
      <c r="A298" s="4">
        <v>295</v>
      </c>
      <c r="B298" s="36" t="s">
        <v>515</v>
      </c>
      <c r="C298">
        <f>COUNTIF(Atleti!E:E,A298)</f>
        <v>0</v>
      </c>
      <c r="D298">
        <f>COUNTIF(Arrivi!F:F,B298)</f>
        <v>0</v>
      </c>
    </row>
    <row r="299" spans="1:4">
      <c r="A299" s="4">
        <v>296</v>
      </c>
      <c r="B299" s="36" t="s">
        <v>516</v>
      </c>
      <c r="C299">
        <f>COUNTIF(Atleti!E:E,A299)</f>
        <v>0</v>
      </c>
      <c r="D299">
        <f>COUNTIF(Arrivi!F:F,B299)</f>
        <v>0</v>
      </c>
    </row>
    <row r="300" spans="1:4">
      <c r="A300" s="4">
        <v>297</v>
      </c>
      <c r="B300" s="36" t="s">
        <v>517</v>
      </c>
      <c r="C300">
        <f>COUNTIF(Atleti!E:E,A300)</f>
        <v>0</v>
      </c>
      <c r="D300">
        <f>COUNTIF(Arrivi!F:F,B300)</f>
        <v>0</v>
      </c>
    </row>
    <row r="301" spans="1:4">
      <c r="A301" s="4">
        <v>298</v>
      </c>
      <c r="B301" s="36" t="s">
        <v>518</v>
      </c>
      <c r="C301">
        <f>COUNTIF(Atleti!E:E,A301)</f>
        <v>0</v>
      </c>
      <c r="D301">
        <f>COUNTIF(Arrivi!F:F,B301)</f>
        <v>0</v>
      </c>
    </row>
    <row r="302" spans="1:4">
      <c r="A302" s="4">
        <v>299</v>
      </c>
      <c r="B302" s="36" t="s">
        <v>519</v>
      </c>
      <c r="C302">
        <f>COUNTIF(Atleti!E:E,A302)</f>
        <v>0</v>
      </c>
      <c r="D302">
        <f>COUNTIF(Arrivi!F:F,B302)</f>
        <v>0</v>
      </c>
    </row>
    <row r="303" spans="1:4">
      <c r="A303" s="4">
        <v>300</v>
      </c>
      <c r="B303" s="36" t="s">
        <v>520</v>
      </c>
      <c r="C303">
        <f>COUNTIF(Atleti!E:E,A303)</f>
        <v>1</v>
      </c>
      <c r="D303">
        <f>COUNTIF(Arrivi!F:F,B303)</f>
        <v>1</v>
      </c>
    </row>
    <row r="304" spans="1:4">
      <c r="A304" s="4">
        <v>301</v>
      </c>
      <c r="B304" s="36" t="s">
        <v>521</v>
      </c>
      <c r="C304">
        <f>COUNTIF(Atleti!E:E,A304)</f>
        <v>0</v>
      </c>
      <c r="D304">
        <f>COUNTIF(Arrivi!F:F,B304)</f>
        <v>0</v>
      </c>
    </row>
    <row r="305" spans="1:4">
      <c r="A305" s="4">
        <v>302</v>
      </c>
      <c r="B305" s="36" t="s">
        <v>522</v>
      </c>
      <c r="C305">
        <f>COUNTIF(Atleti!E:E,A305)</f>
        <v>0</v>
      </c>
      <c r="D305">
        <f>COUNTIF(Arrivi!F:F,B305)</f>
        <v>0</v>
      </c>
    </row>
    <row r="306" spans="1:4">
      <c r="A306" s="4">
        <v>303</v>
      </c>
      <c r="B306" s="36" t="s">
        <v>523</v>
      </c>
      <c r="C306">
        <f>COUNTIF(Atleti!E:E,A306)</f>
        <v>0</v>
      </c>
      <c r="D306">
        <f>COUNTIF(Arrivi!F:F,B306)</f>
        <v>0</v>
      </c>
    </row>
    <row r="307" spans="1:4">
      <c r="A307" s="4">
        <v>304</v>
      </c>
      <c r="B307" s="36" t="s">
        <v>524</v>
      </c>
      <c r="C307">
        <f>COUNTIF(Atleti!E:E,A307)</f>
        <v>0</v>
      </c>
      <c r="D307">
        <f>COUNTIF(Arrivi!F:F,B307)</f>
        <v>0</v>
      </c>
    </row>
    <row r="308" spans="1:4">
      <c r="A308" s="4">
        <v>305</v>
      </c>
      <c r="B308" s="36" t="s">
        <v>525</v>
      </c>
      <c r="C308">
        <f>COUNTIF(Atleti!E:E,A308)</f>
        <v>0</v>
      </c>
      <c r="D308">
        <f>COUNTIF(Arrivi!F:F,B308)</f>
        <v>0</v>
      </c>
    </row>
    <row r="309" spans="1:4">
      <c r="A309" s="4">
        <v>306</v>
      </c>
      <c r="B309" s="36" t="s">
        <v>526</v>
      </c>
      <c r="C309">
        <f>COUNTIF(Atleti!E:E,A309)</f>
        <v>0</v>
      </c>
      <c r="D309">
        <f>COUNTIF(Arrivi!F:F,B309)</f>
        <v>0</v>
      </c>
    </row>
    <row r="310" spans="1:4">
      <c r="A310" s="4">
        <v>307</v>
      </c>
      <c r="B310" s="36" t="s">
        <v>527</v>
      </c>
      <c r="C310">
        <f>COUNTIF(Atleti!E:E,A310)</f>
        <v>0</v>
      </c>
      <c r="D310">
        <f>COUNTIF(Arrivi!F:F,B310)</f>
        <v>0</v>
      </c>
    </row>
    <row r="311" spans="1:4">
      <c r="A311" s="4">
        <v>308</v>
      </c>
      <c r="B311" s="36" t="s">
        <v>528</v>
      </c>
      <c r="C311">
        <f>COUNTIF(Atleti!E:E,A311)</f>
        <v>0</v>
      </c>
      <c r="D311">
        <f>COUNTIF(Arrivi!F:F,B311)</f>
        <v>0</v>
      </c>
    </row>
    <row r="312" spans="1:4">
      <c r="A312" s="4">
        <v>309</v>
      </c>
      <c r="B312" s="36" t="s">
        <v>529</v>
      </c>
      <c r="C312">
        <f>COUNTIF(Atleti!E:E,A312)</f>
        <v>0</v>
      </c>
      <c r="D312">
        <f>COUNTIF(Arrivi!F:F,B312)</f>
        <v>0</v>
      </c>
    </row>
    <row r="313" spans="1:4">
      <c r="A313" s="4">
        <v>310</v>
      </c>
      <c r="B313" s="36" t="s">
        <v>530</v>
      </c>
      <c r="C313">
        <f>COUNTIF(Atleti!E:E,A313)</f>
        <v>0</v>
      </c>
      <c r="D313">
        <f>COUNTIF(Arrivi!F:F,B313)</f>
        <v>0</v>
      </c>
    </row>
    <row r="314" spans="1:4">
      <c r="A314" s="4">
        <v>311</v>
      </c>
      <c r="B314" s="36" t="s">
        <v>531</v>
      </c>
      <c r="C314">
        <f>COUNTIF(Atleti!E:E,A314)</f>
        <v>0</v>
      </c>
      <c r="D314">
        <f>COUNTIF(Arrivi!F:F,B314)</f>
        <v>0</v>
      </c>
    </row>
    <row r="315" spans="1:4">
      <c r="A315" s="4">
        <v>312</v>
      </c>
      <c r="B315" s="36" t="s">
        <v>532</v>
      </c>
      <c r="C315">
        <f>COUNTIF(Atleti!E:E,A315)</f>
        <v>0</v>
      </c>
      <c r="D315">
        <f>COUNTIF(Arrivi!F:F,B315)</f>
        <v>0</v>
      </c>
    </row>
    <row r="316" spans="1:4">
      <c r="A316" s="4">
        <v>313</v>
      </c>
      <c r="B316" s="36" t="s">
        <v>533</v>
      </c>
      <c r="C316">
        <f>COUNTIF(Atleti!E:E,A316)</f>
        <v>0</v>
      </c>
      <c r="D316">
        <f>COUNTIF(Arrivi!F:F,B316)</f>
        <v>0</v>
      </c>
    </row>
    <row r="317" spans="1:4">
      <c r="A317" s="4">
        <v>314</v>
      </c>
      <c r="B317" s="36" t="s">
        <v>534</v>
      </c>
      <c r="C317">
        <f>COUNTIF(Atleti!E:E,A317)</f>
        <v>0</v>
      </c>
      <c r="D317">
        <f>COUNTIF(Arrivi!F:F,B317)</f>
        <v>0</v>
      </c>
    </row>
    <row r="318" spans="1:4">
      <c r="A318" s="4">
        <v>315</v>
      </c>
      <c r="B318" s="36" t="s">
        <v>535</v>
      </c>
      <c r="C318">
        <f>COUNTIF(Atleti!E:E,A318)</f>
        <v>0</v>
      </c>
      <c r="D318">
        <f>COUNTIF(Arrivi!F:F,B318)</f>
        <v>0</v>
      </c>
    </row>
    <row r="319" spans="1:4">
      <c r="A319" s="4">
        <v>316</v>
      </c>
      <c r="B319" s="36" t="s">
        <v>536</v>
      </c>
      <c r="C319">
        <f>COUNTIF(Atleti!E:E,A319)</f>
        <v>0</v>
      </c>
      <c r="D319">
        <f>COUNTIF(Arrivi!F:F,B319)</f>
        <v>0</v>
      </c>
    </row>
    <row r="320" spans="1:4">
      <c r="A320" s="4">
        <v>317</v>
      </c>
      <c r="B320" s="36" t="s">
        <v>537</v>
      </c>
      <c r="C320">
        <f>COUNTIF(Atleti!E:E,A320)</f>
        <v>0</v>
      </c>
      <c r="D320">
        <f>COUNTIF(Arrivi!F:F,B320)</f>
        <v>0</v>
      </c>
    </row>
    <row r="321" spans="1:4">
      <c r="A321" s="4">
        <v>318</v>
      </c>
      <c r="B321" s="36" t="s">
        <v>538</v>
      </c>
      <c r="C321">
        <f>COUNTIF(Atleti!E:E,A321)</f>
        <v>0</v>
      </c>
      <c r="D321">
        <f>COUNTIF(Arrivi!F:F,B321)</f>
        <v>0</v>
      </c>
    </row>
    <row r="322" spans="1:4">
      <c r="A322" s="4">
        <v>319</v>
      </c>
      <c r="B322" s="36" t="s">
        <v>539</v>
      </c>
      <c r="C322">
        <f>COUNTIF(Atleti!E:E,A322)</f>
        <v>0</v>
      </c>
      <c r="D322">
        <f>COUNTIF(Arrivi!F:F,B322)</f>
        <v>0</v>
      </c>
    </row>
    <row r="323" spans="1:4">
      <c r="A323" s="4">
        <v>320</v>
      </c>
      <c r="B323" s="36" t="s">
        <v>540</v>
      </c>
      <c r="C323">
        <f>COUNTIF(Atleti!E:E,A323)</f>
        <v>0</v>
      </c>
      <c r="D323">
        <f>COUNTIF(Arrivi!F:F,B323)</f>
        <v>0</v>
      </c>
    </row>
    <row r="324" spans="1:4">
      <c r="A324" s="4">
        <v>321</v>
      </c>
      <c r="B324" s="36" t="s">
        <v>541</v>
      </c>
      <c r="C324">
        <f>COUNTIF(Atleti!E:E,A324)</f>
        <v>0</v>
      </c>
      <c r="D324">
        <f>COUNTIF(Arrivi!F:F,B324)</f>
        <v>0</v>
      </c>
    </row>
    <row r="325" spans="1:4">
      <c r="A325" s="4">
        <v>322</v>
      </c>
      <c r="B325" s="36" t="s">
        <v>542</v>
      </c>
      <c r="C325">
        <f>COUNTIF(Atleti!E:E,A325)</f>
        <v>0</v>
      </c>
      <c r="D325">
        <f>COUNTIF(Arrivi!F:F,B325)</f>
        <v>0</v>
      </c>
    </row>
    <row r="326" spans="1:4">
      <c r="A326" s="4">
        <v>323</v>
      </c>
      <c r="B326" s="36" t="s">
        <v>543</v>
      </c>
      <c r="C326">
        <f>COUNTIF(Atleti!E:E,A326)</f>
        <v>8</v>
      </c>
      <c r="D326">
        <f>COUNTIF(Arrivi!F:F,B326)</f>
        <v>8</v>
      </c>
    </row>
    <row r="327" spans="1:4">
      <c r="A327" s="4">
        <v>324</v>
      </c>
      <c r="B327" s="36" t="s">
        <v>544</v>
      </c>
      <c r="C327">
        <f>COUNTIF(Atleti!E:E,A327)</f>
        <v>0</v>
      </c>
      <c r="D327">
        <f>COUNTIF(Arrivi!F:F,B327)</f>
        <v>0</v>
      </c>
    </row>
    <row r="328" spans="1:4">
      <c r="A328" s="4">
        <v>325</v>
      </c>
      <c r="B328" s="36" t="s">
        <v>545</v>
      </c>
      <c r="C328">
        <f>COUNTIF(Atleti!E:E,A328)</f>
        <v>0</v>
      </c>
      <c r="D328">
        <f>COUNTIF(Arrivi!F:F,B328)</f>
        <v>0</v>
      </c>
    </row>
    <row r="329" spans="1:4">
      <c r="A329" s="4">
        <v>326</v>
      </c>
      <c r="B329" s="36" t="s">
        <v>546</v>
      </c>
      <c r="C329">
        <f>COUNTIF(Atleti!E:E,A329)</f>
        <v>0</v>
      </c>
      <c r="D329">
        <f>COUNTIF(Arrivi!F:F,B329)</f>
        <v>0</v>
      </c>
    </row>
    <row r="330" spans="1:4">
      <c r="A330" s="4">
        <v>327</v>
      </c>
      <c r="B330" s="36" t="s">
        <v>547</v>
      </c>
      <c r="C330">
        <f>COUNTIF(Atleti!E:E,A330)</f>
        <v>0</v>
      </c>
      <c r="D330">
        <f>COUNTIF(Arrivi!F:F,B330)</f>
        <v>0</v>
      </c>
    </row>
    <row r="331" spans="1:4">
      <c r="A331" s="4">
        <v>328</v>
      </c>
      <c r="B331" s="36" t="s">
        <v>548</v>
      </c>
      <c r="C331">
        <f>COUNTIF(Atleti!E:E,A331)</f>
        <v>0</v>
      </c>
      <c r="D331">
        <f>COUNTIF(Arrivi!F:F,B331)</f>
        <v>0</v>
      </c>
    </row>
    <row r="332" spans="1:4">
      <c r="A332" s="4">
        <v>329</v>
      </c>
      <c r="B332" s="36" t="s">
        <v>549</v>
      </c>
      <c r="C332">
        <f>COUNTIF(Atleti!E:E,A332)</f>
        <v>0</v>
      </c>
      <c r="D332">
        <f>COUNTIF(Arrivi!F:F,B332)</f>
        <v>0</v>
      </c>
    </row>
    <row r="333" spans="1:4">
      <c r="A333" s="4">
        <v>330</v>
      </c>
      <c r="B333" s="36" t="s">
        <v>550</v>
      </c>
      <c r="C333">
        <f>COUNTIF(Atleti!E:E,A333)</f>
        <v>0</v>
      </c>
      <c r="D333">
        <f>COUNTIF(Arrivi!F:F,B333)</f>
        <v>0</v>
      </c>
    </row>
    <row r="334" spans="1:4">
      <c r="A334" s="4">
        <v>331</v>
      </c>
      <c r="B334" s="36" t="s">
        <v>551</v>
      </c>
      <c r="C334">
        <f>COUNTIF(Atleti!E:E,A334)</f>
        <v>0</v>
      </c>
      <c r="D334">
        <f>COUNTIF(Arrivi!F:F,B334)</f>
        <v>0</v>
      </c>
    </row>
    <row r="335" spans="1:4">
      <c r="A335" s="4">
        <v>332</v>
      </c>
      <c r="B335" s="36" t="s">
        <v>552</v>
      </c>
      <c r="C335">
        <f>COUNTIF(Atleti!E:E,A335)</f>
        <v>0</v>
      </c>
      <c r="D335">
        <f>COUNTIF(Arrivi!F:F,B335)</f>
        <v>0</v>
      </c>
    </row>
    <row r="336" spans="1:4">
      <c r="A336" s="4">
        <v>333</v>
      </c>
      <c r="B336" s="36" t="s">
        <v>553</v>
      </c>
      <c r="C336">
        <f>COUNTIF(Atleti!E:E,A336)</f>
        <v>0</v>
      </c>
      <c r="D336">
        <f>COUNTIF(Arrivi!F:F,B336)</f>
        <v>0</v>
      </c>
    </row>
    <row r="337" spans="1:4">
      <c r="A337" s="4">
        <v>334</v>
      </c>
      <c r="B337" s="36" t="s">
        <v>554</v>
      </c>
      <c r="C337">
        <f>COUNTIF(Atleti!E:E,A337)</f>
        <v>0</v>
      </c>
      <c r="D337">
        <f>COUNTIF(Arrivi!F:F,B337)</f>
        <v>0</v>
      </c>
    </row>
    <row r="338" spans="1:4">
      <c r="A338" s="4">
        <v>335</v>
      </c>
      <c r="B338" s="36" t="s">
        <v>555</v>
      </c>
      <c r="C338">
        <f>COUNTIF(Atleti!E:E,A338)</f>
        <v>0</v>
      </c>
      <c r="D338">
        <f>COUNTIF(Arrivi!F:F,B338)</f>
        <v>0</v>
      </c>
    </row>
    <row r="339" spans="1:4">
      <c r="A339" s="4">
        <v>336</v>
      </c>
      <c r="B339" s="36" t="s">
        <v>556</v>
      </c>
      <c r="C339">
        <f>COUNTIF(Atleti!E:E,A339)</f>
        <v>0</v>
      </c>
      <c r="D339">
        <f>COUNTIF(Arrivi!F:F,B339)</f>
        <v>0</v>
      </c>
    </row>
    <row r="340" spans="1:4">
      <c r="A340" s="4">
        <v>337</v>
      </c>
      <c r="B340" s="36" t="s">
        <v>557</v>
      </c>
      <c r="C340">
        <f>COUNTIF(Atleti!E:E,A340)</f>
        <v>0</v>
      </c>
      <c r="D340">
        <f>COUNTIF(Arrivi!F:F,B340)</f>
        <v>0</v>
      </c>
    </row>
    <row r="341" spans="1:4">
      <c r="A341" s="4">
        <v>338</v>
      </c>
      <c r="B341" s="36" t="s">
        <v>558</v>
      </c>
      <c r="C341">
        <f>COUNTIF(Atleti!E:E,A341)</f>
        <v>0</v>
      </c>
      <c r="D341">
        <f>COUNTIF(Arrivi!F:F,B341)</f>
        <v>0</v>
      </c>
    </row>
    <row r="342" spans="1:4">
      <c r="A342" s="4">
        <v>339</v>
      </c>
      <c r="B342" s="36" t="s">
        <v>559</v>
      </c>
      <c r="C342">
        <f>COUNTIF(Atleti!E:E,A342)</f>
        <v>0</v>
      </c>
      <c r="D342">
        <f>COUNTIF(Arrivi!F:F,B342)</f>
        <v>0</v>
      </c>
    </row>
    <row r="343" spans="1:4">
      <c r="A343" s="4">
        <v>340</v>
      </c>
      <c r="B343" s="36" t="s">
        <v>560</v>
      </c>
      <c r="C343">
        <f>COUNTIF(Atleti!E:E,A343)</f>
        <v>0</v>
      </c>
      <c r="D343">
        <f>COUNTIF(Arrivi!F:F,B343)</f>
        <v>0</v>
      </c>
    </row>
    <row r="344" spans="1:4">
      <c r="A344" s="4">
        <v>341</v>
      </c>
      <c r="B344" s="36" t="s">
        <v>561</v>
      </c>
      <c r="C344">
        <f>COUNTIF(Atleti!E:E,A344)</f>
        <v>0</v>
      </c>
      <c r="D344">
        <f>COUNTIF(Arrivi!F:F,B344)</f>
        <v>0</v>
      </c>
    </row>
    <row r="345" spans="1:4">
      <c r="A345" s="4">
        <v>342</v>
      </c>
      <c r="B345" s="36" t="s">
        <v>562</v>
      </c>
      <c r="C345">
        <f>COUNTIF(Atleti!E:E,A345)</f>
        <v>0</v>
      </c>
      <c r="D345">
        <f>COUNTIF(Arrivi!F:F,B345)</f>
        <v>0</v>
      </c>
    </row>
    <row r="346" spans="1:4">
      <c r="A346" s="4">
        <v>343</v>
      </c>
      <c r="B346" s="36" t="s">
        <v>563</v>
      </c>
      <c r="C346">
        <f>COUNTIF(Atleti!E:E,A346)</f>
        <v>0</v>
      </c>
      <c r="D346">
        <f>COUNTIF(Arrivi!F:F,B346)</f>
        <v>0</v>
      </c>
    </row>
    <row r="347" spans="1:4">
      <c r="A347" s="4">
        <v>344</v>
      </c>
      <c r="B347" s="36" t="s">
        <v>564</v>
      </c>
      <c r="C347">
        <f>COUNTIF(Atleti!E:E,A347)</f>
        <v>0</v>
      </c>
      <c r="D347">
        <f>COUNTIF(Arrivi!F:F,B347)</f>
        <v>0</v>
      </c>
    </row>
    <row r="348" spans="1:4">
      <c r="A348" s="4">
        <v>345</v>
      </c>
      <c r="B348" s="36" t="s">
        <v>565</v>
      </c>
      <c r="C348">
        <f>COUNTIF(Atleti!E:E,A348)</f>
        <v>0</v>
      </c>
      <c r="D348">
        <f>COUNTIF(Arrivi!F:F,B348)</f>
        <v>0</v>
      </c>
    </row>
    <row r="349" spans="1:4">
      <c r="A349" s="4">
        <v>346</v>
      </c>
      <c r="B349" s="36" t="s">
        <v>566</v>
      </c>
      <c r="C349">
        <f>COUNTIF(Atleti!E:E,A349)</f>
        <v>0</v>
      </c>
      <c r="D349">
        <f>COUNTIF(Arrivi!F:F,B349)</f>
        <v>0</v>
      </c>
    </row>
    <row r="350" spans="1:4">
      <c r="A350" s="4">
        <v>347</v>
      </c>
      <c r="B350" s="36" t="s">
        <v>567</v>
      </c>
      <c r="C350">
        <f>COUNTIF(Atleti!E:E,A350)</f>
        <v>0</v>
      </c>
      <c r="D350">
        <f>COUNTIF(Arrivi!F:F,B350)</f>
        <v>0</v>
      </c>
    </row>
    <row r="351" spans="1:4">
      <c r="A351" s="4">
        <v>348</v>
      </c>
      <c r="B351" s="36" t="s">
        <v>568</v>
      </c>
      <c r="C351">
        <f>COUNTIF(Atleti!E:E,A351)</f>
        <v>0</v>
      </c>
      <c r="D351">
        <f>COUNTIF(Arrivi!F:F,B351)</f>
        <v>0</v>
      </c>
    </row>
    <row r="352" spans="1:4">
      <c r="A352" s="4">
        <v>349</v>
      </c>
      <c r="B352" s="36" t="s">
        <v>569</v>
      </c>
      <c r="C352">
        <f>COUNTIF(Atleti!E:E,A352)</f>
        <v>0</v>
      </c>
      <c r="D352">
        <f>COUNTIF(Arrivi!F:F,B352)</f>
        <v>0</v>
      </c>
    </row>
    <row r="353" spans="1:4">
      <c r="A353" s="4">
        <v>350</v>
      </c>
      <c r="B353" s="36" t="s">
        <v>570</v>
      </c>
      <c r="C353">
        <f>COUNTIF(Atleti!E:E,A353)</f>
        <v>0</v>
      </c>
      <c r="D353">
        <f>COUNTIF(Arrivi!F:F,B353)</f>
        <v>0</v>
      </c>
    </row>
    <row r="354" spans="1:4">
      <c r="A354" s="4">
        <v>351</v>
      </c>
      <c r="B354" s="36" t="s">
        <v>571</v>
      </c>
      <c r="C354">
        <f>COUNTIF(Atleti!E:E,A354)</f>
        <v>0</v>
      </c>
      <c r="D354">
        <f>COUNTIF(Arrivi!F:F,B354)</f>
        <v>0</v>
      </c>
    </row>
    <row r="355" spans="1:4">
      <c r="A355" s="4">
        <v>352</v>
      </c>
      <c r="B355" s="36" t="s">
        <v>572</v>
      </c>
      <c r="C355">
        <f>COUNTIF(Atleti!E:E,A355)</f>
        <v>0</v>
      </c>
      <c r="D355">
        <f>COUNTIF(Arrivi!F:F,B355)</f>
        <v>0</v>
      </c>
    </row>
    <row r="356" spans="1:4">
      <c r="A356" s="4">
        <v>353</v>
      </c>
      <c r="B356" s="36" t="s">
        <v>573</v>
      </c>
      <c r="C356">
        <f>COUNTIF(Atleti!E:E,A356)</f>
        <v>0</v>
      </c>
      <c r="D356">
        <f>COUNTIF(Arrivi!F:F,B356)</f>
        <v>0</v>
      </c>
    </row>
    <row r="357" spans="1:4">
      <c r="A357" s="4">
        <v>354</v>
      </c>
      <c r="B357" s="36" t="s">
        <v>574</v>
      </c>
      <c r="C357">
        <f>COUNTIF(Atleti!E:E,A357)</f>
        <v>0</v>
      </c>
      <c r="D357">
        <f>COUNTIF(Arrivi!F:F,B357)</f>
        <v>0</v>
      </c>
    </row>
    <row r="358" spans="1:4">
      <c r="A358" s="4">
        <v>355</v>
      </c>
      <c r="B358" s="36" t="s">
        <v>575</v>
      </c>
      <c r="C358">
        <f>COUNTIF(Atleti!E:E,A358)</f>
        <v>0</v>
      </c>
      <c r="D358">
        <f>COUNTIF(Arrivi!F:F,B358)</f>
        <v>0</v>
      </c>
    </row>
    <row r="359" spans="1:4">
      <c r="A359" s="4">
        <v>356</v>
      </c>
      <c r="B359" s="36" t="s">
        <v>576</v>
      </c>
      <c r="C359">
        <f>COUNTIF(Atleti!E:E,A359)</f>
        <v>0</v>
      </c>
      <c r="D359">
        <f>COUNTIF(Arrivi!F:F,B359)</f>
        <v>0</v>
      </c>
    </row>
    <row r="360" spans="1:4">
      <c r="A360" s="4">
        <v>357</v>
      </c>
      <c r="B360" s="36" t="s">
        <v>577</v>
      </c>
      <c r="C360">
        <f>COUNTIF(Atleti!E:E,A360)</f>
        <v>0</v>
      </c>
      <c r="D360">
        <f>COUNTIF(Arrivi!F:F,B360)</f>
        <v>0</v>
      </c>
    </row>
    <row r="361" spans="1:4">
      <c r="A361" s="4">
        <v>358</v>
      </c>
      <c r="B361" s="36" t="s">
        <v>578</v>
      </c>
      <c r="C361">
        <f>COUNTIF(Atleti!E:E,A361)</f>
        <v>0</v>
      </c>
      <c r="D361">
        <f>COUNTIF(Arrivi!F:F,B361)</f>
        <v>0</v>
      </c>
    </row>
    <row r="362" spans="1:4">
      <c r="A362" s="4">
        <v>359</v>
      </c>
      <c r="B362" s="36" t="s">
        <v>579</v>
      </c>
      <c r="C362">
        <f>COUNTIF(Atleti!E:E,A362)</f>
        <v>0</v>
      </c>
      <c r="D362">
        <f>COUNTIF(Arrivi!F:F,B362)</f>
        <v>0</v>
      </c>
    </row>
    <row r="363" spans="1:4">
      <c r="A363" s="4">
        <v>360</v>
      </c>
      <c r="B363" s="36" t="s">
        <v>580</v>
      </c>
      <c r="C363">
        <f>COUNTIF(Atleti!E:E,A363)</f>
        <v>0</v>
      </c>
      <c r="D363">
        <f>COUNTIF(Arrivi!F:F,B363)</f>
        <v>0</v>
      </c>
    </row>
    <row r="364" spans="1:4">
      <c r="A364" s="4">
        <v>361</v>
      </c>
      <c r="B364" s="36" t="s">
        <v>581</v>
      </c>
      <c r="C364">
        <f>COUNTIF(Atleti!E:E,A364)</f>
        <v>0</v>
      </c>
      <c r="D364">
        <f>COUNTIF(Arrivi!F:F,B364)</f>
        <v>0</v>
      </c>
    </row>
    <row r="365" spans="1:4">
      <c r="A365" s="4">
        <v>362</v>
      </c>
      <c r="B365" s="36" t="s">
        <v>582</v>
      </c>
      <c r="C365">
        <f>COUNTIF(Atleti!E:E,A365)</f>
        <v>0</v>
      </c>
      <c r="D365">
        <f>COUNTIF(Arrivi!F:F,B365)</f>
        <v>0</v>
      </c>
    </row>
    <row r="366" spans="1:4">
      <c r="A366" s="4">
        <v>363</v>
      </c>
      <c r="B366" s="36" t="s">
        <v>583</v>
      </c>
      <c r="C366">
        <f>COUNTIF(Atleti!E:E,A366)</f>
        <v>0</v>
      </c>
      <c r="D366">
        <f>COUNTIF(Arrivi!F:F,B366)</f>
        <v>0</v>
      </c>
    </row>
    <row r="367" spans="1:4">
      <c r="A367" s="4">
        <v>364</v>
      </c>
      <c r="B367" s="36" t="s">
        <v>584</v>
      </c>
      <c r="C367">
        <f>COUNTIF(Atleti!E:E,A367)</f>
        <v>0</v>
      </c>
      <c r="D367">
        <f>COUNTIF(Arrivi!F:F,B367)</f>
        <v>0</v>
      </c>
    </row>
    <row r="368" spans="1:4">
      <c r="A368" s="4">
        <v>365</v>
      </c>
      <c r="B368" s="36" t="s">
        <v>585</v>
      </c>
      <c r="C368">
        <f>COUNTIF(Atleti!E:E,A368)</f>
        <v>0</v>
      </c>
      <c r="D368">
        <f>COUNTIF(Arrivi!F:F,B368)</f>
        <v>0</v>
      </c>
    </row>
    <row r="369" spans="1:4">
      <c r="A369" s="4">
        <v>366</v>
      </c>
      <c r="B369" s="36" t="s">
        <v>586</v>
      </c>
      <c r="C369">
        <f>COUNTIF(Atleti!E:E,A369)</f>
        <v>0</v>
      </c>
      <c r="D369">
        <f>COUNTIF(Arrivi!F:F,B369)</f>
        <v>0</v>
      </c>
    </row>
    <row r="370" spans="1:4">
      <c r="A370" s="4">
        <v>367</v>
      </c>
      <c r="B370" s="36" t="s">
        <v>587</v>
      </c>
      <c r="C370">
        <f>COUNTIF(Atleti!E:E,A370)</f>
        <v>0</v>
      </c>
      <c r="D370">
        <f>COUNTIF(Arrivi!F:F,B370)</f>
        <v>0</v>
      </c>
    </row>
    <row r="371" spans="1:4">
      <c r="A371" s="4">
        <v>368</v>
      </c>
      <c r="B371" s="36" t="s">
        <v>588</v>
      </c>
      <c r="C371">
        <f>COUNTIF(Atleti!E:E,A371)</f>
        <v>0</v>
      </c>
      <c r="D371">
        <f>COUNTIF(Arrivi!F:F,B371)</f>
        <v>0</v>
      </c>
    </row>
    <row r="372" spans="1:4">
      <c r="A372" s="4">
        <v>369</v>
      </c>
      <c r="B372" s="36" t="s">
        <v>589</v>
      </c>
      <c r="C372">
        <f>COUNTIF(Atleti!E:E,A372)</f>
        <v>0</v>
      </c>
      <c r="D372">
        <f>COUNTIF(Arrivi!F:F,B372)</f>
        <v>0</v>
      </c>
    </row>
    <row r="373" spans="1:4">
      <c r="A373" s="4">
        <v>370</v>
      </c>
      <c r="B373" s="36" t="s">
        <v>590</v>
      </c>
      <c r="C373">
        <f>COUNTIF(Atleti!E:E,A373)</f>
        <v>1</v>
      </c>
      <c r="D373">
        <f>COUNTIF(Arrivi!F:F,B373)</f>
        <v>1</v>
      </c>
    </row>
    <row r="374" spans="1:4">
      <c r="A374" s="4">
        <v>371</v>
      </c>
      <c r="B374" s="36" t="s">
        <v>591</v>
      </c>
      <c r="C374">
        <f>COUNTIF(Atleti!E:E,A374)</f>
        <v>3</v>
      </c>
      <c r="D374">
        <f>COUNTIF(Arrivi!F:F,B374)</f>
        <v>3</v>
      </c>
    </row>
    <row r="375" spans="1:4">
      <c r="A375" s="4">
        <v>372</v>
      </c>
      <c r="B375" s="36" t="s">
        <v>592</v>
      </c>
      <c r="C375">
        <f>COUNTIF(Atleti!E:E,A375)</f>
        <v>0</v>
      </c>
      <c r="D375">
        <f>COUNTIF(Arrivi!F:F,B375)</f>
        <v>0</v>
      </c>
    </row>
    <row r="376" spans="1:4">
      <c r="A376" s="4">
        <v>373</v>
      </c>
      <c r="B376" s="36" t="s">
        <v>593</v>
      </c>
      <c r="C376">
        <f>COUNTIF(Atleti!E:E,A376)</f>
        <v>0</v>
      </c>
      <c r="D376">
        <f>COUNTIF(Arrivi!F:F,B376)</f>
        <v>0</v>
      </c>
    </row>
    <row r="377" spans="1:4">
      <c r="A377" s="4">
        <v>374</v>
      </c>
      <c r="B377" s="36" t="s">
        <v>594</v>
      </c>
      <c r="C377">
        <f>COUNTIF(Atleti!E:E,A377)</f>
        <v>0</v>
      </c>
      <c r="D377">
        <f>COUNTIF(Arrivi!F:F,B377)</f>
        <v>0</v>
      </c>
    </row>
    <row r="378" spans="1:4">
      <c r="A378" s="4">
        <v>375</v>
      </c>
      <c r="B378" s="36" t="s">
        <v>595</v>
      </c>
      <c r="C378">
        <f>COUNTIF(Atleti!E:E,A378)</f>
        <v>0</v>
      </c>
      <c r="D378">
        <f>COUNTIF(Arrivi!F:F,B378)</f>
        <v>0</v>
      </c>
    </row>
    <row r="379" spans="1:4">
      <c r="A379" s="4">
        <v>376</v>
      </c>
      <c r="B379" s="36" t="s">
        <v>596</v>
      </c>
      <c r="C379">
        <f>COUNTIF(Atleti!E:E,A379)</f>
        <v>0</v>
      </c>
      <c r="D379">
        <f>COUNTIF(Arrivi!F:F,B379)</f>
        <v>0</v>
      </c>
    </row>
    <row r="380" spans="1:4">
      <c r="A380" s="4">
        <v>377</v>
      </c>
      <c r="B380" s="36" t="s">
        <v>597</v>
      </c>
      <c r="C380">
        <f>COUNTIF(Atleti!E:E,A380)</f>
        <v>0</v>
      </c>
      <c r="D380">
        <f>COUNTIF(Arrivi!F:F,B380)</f>
        <v>0</v>
      </c>
    </row>
    <row r="381" spans="1:4">
      <c r="A381" s="4">
        <v>378</v>
      </c>
      <c r="B381" s="36" t="s">
        <v>598</v>
      </c>
      <c r="C381">
        <f>COUNTIF(Atleti!E:E,A381)</f>
        <v>0</v>
      </c>
      <c r="D381">
        <f>COUNTIF(Arrivi!F:F,B381)</f>
        <v>0</v>
      </c>
    </row>
    <row r="382" spans="1:4">
      <c r="A382" s="4">
        <v>379</v>
      </c>
      <c r="B382" s="36" t="s">
        <v>599</v>
      </c>
      <c r="C382">
        <f>COUNTIF(Atleti!E:E,A382)</f>
        <v>0</v>
      </c>
      <c r="D382">
        <f>COUNTIF(Arrivi!F:F,B382)</f>
        <v>0</v>
      </c>
    </row>
    <row r="383" spans="1:4">
      <c r="A383" s="4">
        <v>380</v>
      </c>
      <c r="B383" s="36" t="s">
        <v>600</v>
      </c>
      <c r="C383">
        <f>COUNTIF(Atleti!E:E,A383)</f>
        <v>0</v>
      </c>
      <c r="D383">
        <f>COUNTIF(Arrivi!F:F,B383)</f>
        <v>0</v>
      </c>
    </row>
    <row r="384" spans="1:4">
      <c r="A384" s="4">
        <v>381</v>
      </c>
      <c r="B384" s="36" t="s">
        <v>601</v>
      </c>
      <c r="C384">
        <f>COUNTIF(Atleti!E:E,A384)</f>
        <v>0</v>
      </c>
      <c r="D384">
        <f>COUNTIF(Arrivi!F:F,B384)</f>
        <v>0</v>
      </c>
    </row>
    <row r="385" spans="1:4">
      <c r="A385" s="4">
        <v>382</v>
      </c>
      <c r="B385" s="36" t="s">
        <v>602</v>
      </c>
      <c r="C385">
        <f>COUNTIF(Atleti!E:E,A385)</f>
        <v>0</v>
      </c>
      <c r="D385">
        <f>COUNTIF(Arrivi!F:F,B385)</f>
        <v>0</v>
      </c>
    </row>
    <row r="386" spans="1:4">
      <c r="A386" s="4">
        <v>1</v>
      </c>
      <c r="B386" s="36" t="s">
        <v>221</v>
      </c>
      <c r="C386">
        <f>COUNTIF(Atleti!E:E,A386)</f>
        <v>0</v>
      </c>
      <c r="D386">
        <f>COUNTIF(Arrivi!F:F,B386)</f>
        <v>0</v>
      </c>
    </row>
    <row r="387" spans="1:4">
      <c r="A387" s="4">
        <v>383</v>
      </c>
      <c r="B387" s="36" t="s">
        <v>603</v>
      </c>
      <c r="C387">
        <f>COUNTIF(Atleti!E:E,A387)</f>
        <v>0</v>
      </c>
      <c r="D387">
        <f>COUNTIF(Arrivi!F:F,B387)</f>
        <v>0</v>
      </c>
    </row>
    <row r="388" spans="1:4">
      <c r="A388" s="4">
        <v>384</v>
      </c>
      <c r="B388" s="36" t="s">
        <v>604</v>
      </c>
      <c r="C388">
        <f>COUNTIF(Atleti!E:E,A388)</f>
        <v>0</v>
      </c>
      <c r="D388">
        <f>COUNTIF(Arrivi!F:F,B388)</f>
        <v>0</v>
      </c>
    </row>
    <row r="389" spans="1:4">
      <c r="A389" s="4">
        <v>385</v>
      </c>
      <c r="B389" s="36" t="s">
        <v>605</v>
      </c>
      <c r="C389">
        <f>COUNTIF(Atleti!E:E,A389)</f>
        <v>0</v>
      </c>
      <c r="D389">
        <f>COUNTIF(Arrivi!F:F,B389)</f>
        <v>0</v>
      </c>
    </row>
    <row r="390" spans="1:4">
      <c r="A390" s="4">
        <v>386</v>
      </c>
      <c r="B390" s="36" t="s">
        <v>606</v>
      </c>
      <c r="C390">
        <f>COUNTIF(Atleti!E:E,A390)</f>
        <v>0</v>
      </c>
      <c r="D390">
        <f>COUNTIF(Arrivi!F:F,B390)</f>
        <v>0</v>
      </c>
    </row>
    <row r="391" spans="1:4">
      <c r="A391" s="4">
        <v>387</v>
      </c>
      <c r="B391" s="36" t="s">
        <v>607</v>
      </c>
      <c r="C391">
        <f>COUNTIF(Atleti!E:E,A391)</f>
        <v>0</v>
      </c>
      <c r="D391">
        <f>COUNTIF(Arrivi!F:F,B391)</f>
        <v>0</v>
      </c>
    </row>
    <row r="392" spans="1:4">
      <c r="A392" s="4">
        <v>388</v>
      </c>
      <c r="B392" s="36" t="s">
        <v>608</v>
      </c>
      <c r="C392">
        <f>COUNTIF(Atleti!E:E,A392)</f>
        <v>0</v>
      </c>
      <c r="D392">
        <f>COUNTIF(Arrivi!F:F,B392)</f>
        <v>0</v>
      </c>
    </row>
    <row r="393" spans="1:4">
      <c r="A393" s="4">
        <v>389</v>
      </c>
      <c r="B393" s="36" t="s">
        <v>609</v>
      </c>
      <c r="C393">
        <f>COUNTIF(Atleti!E:E,A393)</f>
        <v>0</v>
      </c>
      <c r="D393">
        <f>COUNTIF(Arrivi!F:F,B393)</f>
        <v>0</v>
      </c>
    </row>
    <row r="394" spans="1:4">
      <c r="A394" s="4">
        <v>390</v>
      </c>
      <c r="B394" s="36" t="s">
        <v>610</v>
      </c>
      <c r="C394">
        <f>COUNTIF(Atleti!E:E,A394)</f>
        <v>0</v>
      </c>
      <c r="D394">
        <f>COUNTIF(Arrivi!F:F,B394)</f>
        <v>0</v>
      </c>
    </row>
    <row r="395" spans="1:4">
      <c r="A395" s="4">
        <v>391</v>
      </c>
      <c r="B395" s="36" t="s">
        <v>611</v>
      </c>
      <c r="C395">
        <f>COUNTIF(Atleti!E:E,A395)</f>
        <v>0</v>
      </c>
      <c r="D395">
        <f>COUNTIF(Arrivi!F:F,B395)</f>
        <v>0</v>
      </c>
    </row>
    <row r="396" spans="1:4">
      <c r="A396" s="4">
        <v>392</v>
      </c>
      <c r="B396" s="36" t="s">
        <v>612</v>
      </c>
      <c r="C396">
        <f>COUNTIF(Atleti!E:E,A396)</f>
        <v>0</v>
      </c>
      <c r="D396">
        <f>COUNTIF(Arrivi!F:F,B396)</f>
        <v>0</v>
      </c>
    </row>
    <row r="397" spans="1:4">
      <c r="A397" s="4">
        <v>393</v>
      </c>
      <c r="B397" s="36" t="s">
        <v>613</v>
      </c>
      <c r="C397">
        <f>COUNTIF(Atleti!E:E,A397)</f>
        <v>0</v>
      </c>
      <c r="D397">
        <f>COUNTIF(Arrivi!F:F,B397)</f>
        <v>0</v>
      </c>
    </row>
    <row r="398" spans="1:4">
      <c r="A398" s="4">
        <v>394</v>
      </c>
      <c r="B398" s="36" t="s">
        <v>614</v>
      </c>
      <c r="C398">
        <f>COUNTIF(Atleti!E:E,A398)</f>
        <v>0</v>
      </c>
      <c r="D398">
        <f>COUNTIF(Arrivi!F:F,B398)</f>
        <v>0</v>
      </c>
    </row>
    <row r="399" spans="1:4">
      <c r="A399" s="4">
        <v>395</v>
      </c>
      <c r="B399" s="36" t="s">
        <v>615</v>
      </c>
      <c r="C399">
        <f>COUNTIF(Atleti!E:E,A399)</f>
        <v>0</v>
      </c>
      <c r="D399">
        <f>COUNTIF(Arrivi!F:F,B399)</f>
        <v>0</v>
      </c>
    </row>
    <row r="400" spans="1:4">
      <c r="A400" s="4">
        <v>396</v>
      </c>
      <c r="B400" s="36" t="s">
        <v>616</v>
      </c>
      <c r="C400">
        <f>COUNTIF(Atleti!E:E,A400)</f>
        <v>0</v>
      </c>
      <c r="D400">
        <f>COUNTIF(Arrivi!F:F,B400)</f>
        <v>0</v>
      </c>
    </row>
    <row r="401" spans="1:4">
      <c r="A401" s="4">
        <v>397</v>
      </c>
      <c r="B401" s="36" t="s">
        <v>617</v>
      </c>
      <c r="C401">
        <f>COUNTIF(Atleti!E:E,A401)</f>
        <v>0</v>
      </c>
      <c r="D401">
        <f>COUNTIF(Arrivi!F:F,B401)</f>
        <v>0</v>
      </c>
    </row>
    <row r="402" spans="1:4">
      <c r="A402" s="4">
        <v>398</v>
      </c>
      <c r="B402" s="36" t="s">
        <v>618</v>
      </c>
      <c r="C402">
        <f>COUNTIF(Atleti!E:E,A402)</f>
        <v>0</v>
      </c>
      <c r="D402">
        <f>COUNTIF(Arrivi!F:F,B402)</f>
        <v>0</v>
      </c>
    </row>
    <row r="403" spans="1:4">
      <c r="A403" s="4">
        <v>399</v>
      </c>
      <c r="B403" s="36" t="s">
        <v>619</v>
      </c>
      <c r="C403">
        <f>COUNTIF(Atleti!E:E,A403)</f>
        <v>0</v>
      </c>
      <c r="D403">
        <f>COUNTIF(Arrivi!F:F,B403)</f>
        <v>0</v>
      </c>
    </row>
    <row r="404" spans="1:4">
      <c r="A404" s="4">
        <v>400</v>
      </c>
      <c r="B404" s="36" t="s">
        <v>620</v>
      </c>
      <c r="C404">
        <f>COUNTIF(Atleti!E:E,A404)</f>
        <v>0</v>
      </c>
      <c r="D404">
        <f>COUNTIF(Arrivi!F:F,B404)</f>
        <v>0</v>
      </c>
    </row>
    <row r="405" spans="1:4">
      <c r="A405" s="4">
        <v>401</v>
      </c>
      <c r="B405" s="36" t="s">
        <v>621</v>
      </c>
      <c r="C405">
        <f>COUNTIF(Atleti!E:E,A405)</f>
        <v>0</v>
      </c>
      <c r="D405">
        <f>COUNTIF(Arrivi!F:F,B405)</f>
        <v>0</v>
      </c>
    </row>
    <row r="406" spans="1:4">
      <c r="A406" s="4">
        <v>402</v>
      </c>
      <c r="B406" s="36" t="s">
        <v>622</v>
      </c>
      <c r="C406">
        <f>COUNTIF(Atleti!E:E,A406)</f>
        <v>0</v>
      </c>
      <c r="D406">
        <f>COUNTIF(Arrivi!F:F,B406)</f>
        <v>0</v>
      </c>
    </row>
    <row r="407" spans="1:4">
      <c r="A407" s="4">
        <v>403</v>
      </c>
      <c r="B407" s="36" t="s">
        <v>623</v>
      </c>
      <c r="C407">
        <f>COUNTIF(Atleti!E:E,A407)</f>
        <v>0</v>
      </c>
      <c r="D407">
        <f>COUNTIF(Arrivi!F:F,B407)</f>
        <v>0</v>
      </c>
    </row>
    <row r="408" spans="1:4">
      <c r="A408" s="4">
        <v>404</v>
      </c>
      <c r="B408" s="36" t="s">
        <v>624</v>
      </c>
      <c r="C408">
        <f>COUNTIF(Atleti!E:E,A408)</f>
        <v>0</v>
      </c>
      <c r="D408">
        <f>COUNTIF(Arrivi!F:F,B408)</f>
        <v>0</v>
      </c>
    </row>
    <row r="409" spans="1:4">
      <c r="A409" s="4">
        <v>405</v>
      </c>
      <c r="B409" s="36" t="s">
        <v>625</v>
      </c>
      <c r="C409">
        <f>COUNTIF(Atleti!E:E,A409)</f>
        <v>0</v>
      </c>
      <c r="D409">
        <f>COUNTIF(Arrivi!F:F,B409)</f>
        <v>0</v>
      </c>
    </row>
    <row r="410" spans="1:4">
      <c r="A410" s="4">
        <v>406</v>
      </c>
      <c r="B410" s="36" t="s">
        <v>626</v>
      </c>
      <c r="C410">
        <f>COUNTIF(Atleti!E:E,A410)</f>
        <v>0</v>
      </c>
      <c r="D410">
        <f>COUNTIF(Arrivi!F:F,B410)</f>
        <v>0</v>
      </c>
    </row>
    <row r="411" spans="1:4">
      <c r="A411" s="4">
        <v>407</v>
      </c>
      <c r="B411" s="36" t="s">
        <v>627</v>
      </c>
      <c r="C411">
        <f>COUNTIF(Atleti!E:E,A411)</f>
        <v>0</v>
      </c>
      <c r="D411">
        <f>COUNTIF(Arrivi!F:F,B411)</f>
        <v>0</v>
      </c>
    </row>
    <row r="412" spans="1:4">
      <c r="A412" s="4">
        <v>408</v>
      </c>
      <c r="B412" s="36" t="s">
        <v>628</v>
      </c>
      <c r="C412">
        <f>COUNTIF(Atleti!E:E,A412)</f>
        <v>0</v>
      </c>
      <c r="D412">
        <f>COUNTIF(Arrivi!F:F,B412)</f>
        <v>0</v>
      </c>
    </row>
    <row r="413" spans="1:4">
      <c r="A413" s="4">
        <v>409</v>
      </c>
      <c r="B413" s="36" t="s">
        <v>629</v>
      </c>
      <c r="C413">
        <f>COUNTIF(Atleti!E:E,A413)</f>
        <v>0</v>
      </c>
      <c r="D413">
        <f>COUNTIF(Arrivi!F:F,B413)</f>
        <v>0</v>
      </c>
    </row>
    <row r="414" spans="1:4">
      <c r="A414" s="4">
        <v>410</v>
      </c>
      <c r="B414" s="36" t="s">
        <v>630</v>
      </c>
      <c r="C414">
        <f>COUNTIF(Atleti!E:E,A414)</f>
        <v>0</v>
      </c>
      <c r="D414">
        <f>COUNTIF(Arrivi!F:F,B414)</f>
        <v>0</v>
      </c>
    </row>
    <row r="415" spans="1:4">
      <c r="A415" s="4">
        <v>411</v>
      </c>
      <c r="B415" s="36" t="s">
        <v>631</v>
      </c>
      <c r="C415">
        <f>COUNTIF(Atleti!E:E,A415)</f>
        <v>0</v>
      </c>
      <c r="D415">
        <f>COUNTIF(Arrivi!F:F,B415)</f>
        <v>0</v>
      </c>
    </row>
    <row r="416" spans="1:4">
      <c r="A416" s="4">
        <v>412</v>
      </c>
      <c r="B416" s="36" t="s">
        <v>632</v>
      </c>
      <c r="C416">
        <f>COUNTIF(Atleti!E:E,A416)</f>
        <v>0</v>
      </c>
      <c r="D416">
        <f>COUNTIF(Arrivi!F:F,B416)</f>
        <v>0</v>
      </c>
    </row>
    <row r="417" spans="1:4">
      <c r="A417" s="4">
        <v>413</v>
      </c>
      <c r="B417" s="36" t="s">
        <v>633</v>
      </c>
      <c r="C417">
        <f>COUNTIF(Atleti!E:E,A417)</f>
        <v>0</v>
      </c>
      <c r="D417">
        <f>COUNTIF(Arrivi!F:F,B417)</f>
        <v>0</v>
      </c>
    </row>
    <row r="418" spans="1:4">
      <c r="A418" s="4">
        <v>414</v>
      </c>
      <c r="B418" s="36" t="s">
        <v>634</v>
      </c>
      <c r="C418">
        <f>COUNTIF(Atleti!E:E,A418)</f>
        <v>0</v>
      </c>
      <c r="D418">
        <f>COUNTIF(Arrivi!F:F,B418)</f>
        <v>0</v>
      </c>
    </row>
    <row r="419" spans="1:4">
      <c r="A419" s="4">
        <v>415</v>
      </c>
      <c r="B419" s="36" t="s">
        <v>635</v>
      </c>
      <c r="C419">
        <f>COUNTIF(Atleti!E:E,A419)</f>
        <v>0</v>
      </c>
      <c r="D419">
        <f>COUNTIF(Arrivi!F:F,B419)</f>
        <v>0</v>
      </c>
    </row>
    <row r="420" spans="1:4">
      <c r="A420" s="4">
        <v>416</v>
      </c>
      <c r="B420" s="36" t="s">
        <v>636</v>
      </c>
      <c r="C420">
        <f>COUNTIF(Atleti!E:E,A420)</f>
        <v>0</v>
      </c>
      <c r="D420">
        <f>COUNTIF(Arrivi!F:F,B420)</f>
        <v>0</v>
      </c>
    </row>
    <row r="421" spans="1:4">
      <c r="A421" s="4">
        <v>417</v>
      </c>
      <c r="B421" s="36" t="s">
        <v>637</v>
      </c>
      <c r="C421">
        <f>COUNTIF(Atleti!E:E,A421)</f>
        <v>0</v>
      </c>
      <c r="D421">
        <f>COUNTIF(Arrivi!F:F,B421)</f>
        <v>0</v>
      </c>
    </row>
    <row r="422" spans="1:4">
      <c r="A422" s="4">
        <v>418</v>
      </c>
      <c r="B422" s="36" t="s">
        <v>638</v>
      </c>
      <c r="C422">
        <f>COUNTIF(Atleti!E:E,A422)</f>
        <v>0</v>
      </c>
      <c r="D422">
        <f>COUNTIF(Arrivi!F:F,B422)</f>
        <v>0</v>
      </c>
    </row>
    <row r="423" spans="1:4">
      <c r="A423" s="4">
        <v>419</v>
      </c>
      <c r="B423" s="36" t="s">
        <v>639</v>
      </c>
      <c r="C423">
        <f>COUNTIF(Atleti!E:E,A423)</f>
        <v>0</v>
      </c>
      <c r="D423">
        <f>COUNTIF(Arrivi!F:F,B423)</f>
        <v>0</v>
      </c>
    </row>
    <row r="424" spans="1:4">
      <c r="A424" s="4">
        <v>420</v>
      </c>
      <c r="B424" s="36" t="s">
        <v>640</v>
      </c>
      <c r="C424">
        <f>COUNTIF(Atleti!E:E,A424)</f>
        <v>0</v>
      </c>
      <c r="D424">
        <f>COUNTIF(Arrivi!F:F,B424)</f>
        <v>0</v>
      </c>
    </row>
    <row r="425" spans="1:4">
      <c r="A425" s="4">
        <v>421</v>
      </c>
      <c r="B425" s="36" t="s">
        <v>641</v>
      </c>
      <c r="C425">
        <f>COUNTIF(Atleti!E:E,A425)</f>
        <v>0</v>
      </c>
      <c r="D425">
        <f>COUNTIF(Arrivi!F:F,B425)</f>
        <v>0</v>
      </c>
    </row>
    <row r="426" spans="1:4">
      <c r="A426" s="4">
        <v>422</v>
      </c>
      <c r="B426" s="36" t="s">
        <v>642</v>
      </c>
      <c r="C426">
        <f>COUNTIF(Atleti!E:E,A426)</f>
        <v>0</v>
      </c>
      <c r="D426">
        <f>COUNTIF(Arrivi!F:F,B426)</f>
        <v>0</v>
      </c>
    </row>
    <row r="427" spans="1:4">
      <c r="A427" s="4">
        <v>423</v>
      </c>
      <c r="B427" s="36" t="s">
        <v>643</v>
      </c>
      <c r="C427">
        <f>COUNTIF(Atleti!E:E,A427)</f>
        <v>0</v>
      </c>
      <c r="D427">
        <f>COUNTIF(Arrivi!F:F,B427)</f>
        <v>0</v>
      </c>
    </row>
    <row r="428" spans="1:4">
      <c r="A428" s="4">
        <v>424</v>
      </c>
      <c r="B428" s="36" t="s">
        <v>644</v>
      </c>
      <c r="C428">
        <f>COUNTIF(Atleti!E:E,A428)</f>
        <v>0</v>
      </c>
      <c r="D428">
        <f>COUNTIF(Arrivi!F:F,B428)</f>
        <v>0</v>
      </c>
    </row>
    <row r="429" spans="1:4">
      <c r="A429" s="4">
        <v>425</v>
      </c>
      <c r="B429" s="36" t="s">
        <v>645</v>
      </c>
      <c r="C429">
        <f>COUNTIF(Atleti!E:E,A429)</f>
        <v>0</v>
      </c>
      <c r="D429">
        <f>COUNTIF(Arrivi!F:F,B429)</f>
        <v>0</v>
      </c>
    </row>
    <row r="430" spans="1:4">
      <c r="A430" s="4">
        <v>426</v>
      </c>
      <c r="B430" s="36" t="s">
        <v>646</v>
      </c>
      <c r="C430">
        <f>COUNTIF(Atleti!E:E,A430)</f>
        <v>0</v>
      </c>
      <c r="D430">
        <f>COUNTIF(Arrivi!F:F,B430)</f>
        <v>0</v>
      </c>
    </row>
    <row r="431" spans="1:4">
      <c r="A431" s="4">
        <v>427</v>
      </c>
      <c r="B431" s="36" t="s">
        <v>647</v>
      </c>
      <c r="C431">
        <f>COUNTIF(Atleti!E:E,A431)</f>
        <v>0</v>
      </c>
      <c r="D431">
        <f>COUNTIF(Arrivi!F:F,B431)</f>
        <v>0</v>
      </c>
    </row>
    <row r="432" spans="1:4">
      <c r="A432" s="4">
        <v>428</v>
      </c>
      <c r="B432" s="36" t="s">
        <v>648</v>
      </c>
      <c r="C432">
        <f>COUNTIF(Atleti!E:E,A432)</f>
        <v>0</v>
      </c>
      <c r="D432">
        <f>COUNTIF(Arrivi!F:F,B432)</f>
        <v>0</v>
      </c>
    </row>
    <row r="433" spans="1:4">
      <c r="A433" s="4">
        <v>429</v>
      </c>
      <c r="B433" s="36" t="s">
        <v>649</v>
      </c>
      <c r="C433">
        <f>COUNTIF(Atleti!E:E,A433)</f>
        <v>0</v>
      </c>
      <c r="D433">
        <f>COUNTIF(Arrivi!F:F,B433)</f>
        <v>0</v>
      </c>
    </row>
    <row r="434" spans="1:4">
      <c r="A434" s="4">
        <v>430</v>
      </c>
      <c r="B434" s="36" t="s">
        <v>650</v>
      </c>
      <c r="C434">
        <f>COUNTIF(Atleti!E:E,A434)</f>
        <v>10</v>
      </c>
      <c r="D434">
        <f>COUNTIF(Arrivi!F:F,B434)</f>
        <v>10</v>
      </c>
    </row>
    <row r="435" spans="1:4">
      <c r="A435" s="4">
        <v>431</v>
      </c>
      <c r="B435" s="36" t="s">
        <v>651</v>
      </c>
      <c r="C435">
        <f>COUNTIF(Atleti!E:E,A435)</f>
        <v>0</v>
      </c>
      <c r="D435">
        <f>COUNTIF(Arrivi!F:F,B435)</f>
        <v>0</v>
      </c>
    </row>
    <row r="436" spans="1:4">
      <c r="A436" s="4">
        <v>432</v>
      </c>
      <c r="B436" s="36" t="s">
        <v>652</v>
      </c>
      <c r="C436">
        <f>COUNTIF(Atleti!E:E,A436)</f>
        <v>0</v>
      </c>
      <c r="D436">
        <f>COUNTIF(Arrivi!F:F,B436)</f>
        <v>0</v>
      </c>
    </row>
    <row r="437" spans="1:4">
      <c r="A437" s="4">
        <v>433</v>
      </c>
      <c r="B437" s="36" t="s">
        <v>653</v>
      </c>
      <c r="C437">
        <f>COUNTIF(Atleti!E:E,A437)</f>
        <v>0</v>
      </c>
      <c r="D437">
        <f>COUNTIF(Arrivi!F:F,B437)</f>
        <v>0</v>
      </c>
    </row>
    <row r="438" spans="1:4">
      <c r="A438" s="4">
        <v>434</v>
      </c>
      <c r="B438" s="36" t="s">
        <v>654</v>
      </c>
      <c r="C438">
        <f>COUNTIF(Atleti!E:E,A438)</f>
        <v>0</v>
      </c>
      <c r="D438">
        <f>COUNTIF(Arrivi!F:F,B438)</f>
        <v>0</v>
      </c>
    </row>
    <row r="439" spans="1:4">
      <c r="A439" s="4">
        <v>435</v>
      </c>
      <c r="B439" s="36" t="s">
        <v>655</v>
      </c>
      <c r="C439">
        <f>COUNTIF(Atleti!E:E,A439)</f>
        <v>0</v>
      </c>
      <c r="D439">
        <f>COUNTIF(Arrivi!F:F,B439)</f>
        <v>0</v>
      </c>
    </row>
    <row r="440" spans="1:4">
      <c r="A440" s="4">
        <v>436</v>
      </c>
      <c r="B440" s="36" t="s">
        <v>656</v>
      </c>
      <c r="C440">
        <f>COUNTIF(Atleti!E:E,A440)</f>
        <v>0</v>
      </c>
      <c r="D440">
        <f>COUNTIF(Arrivi!F:F,B440)</f>
        <v>0</v>
      </c>
    </row>
    <row r="441" spans="1:4">
      <c r="A441" s="4">
        <v>437</v>
      </c>
      <c r="B441" s="36" t="s">
        <v>657</v>
      </c>
      <c r="C441">
        <f>COUNTIF(Atleti!E:E,A441)</f>
        <v>0</v>
      </c>
      <c r="D441">
        <f>COUNTIF(Arrivi!F:F,B441)</f>
        <v>0</v>
      </c>
    </row>
    <row r="442" spans="1:4">
      <c r="A442" s="4">
        <v>438</v>
      </c>
      <c r="B442" s="36" t="s">
        <v>658</v>
      </c>
      <c r="C442">
        <f>COUNTIF(Atleti!E:E,A442)</f>
        <v>0</v>
      </c>
      <c r="D442">
        <f>COUNTIF(Arrivi!F:F,B442)</f>
        <v>0</v>
      </c>
    </row>
    <row r="443" spans="1:4">
      <c r="A443" s="4">
        <v>439</v>
      </c>
      <c r="B443" s="36" t="s">
        <v>659</v>
      </c>
      <c r="C443">
        <f>COUNTIF(Atleti!E:E,A443)</f>
        <v>0</v>
      </c>
      <c r="D443">
        <f>COUNTIF(Arrivi!F:F,B443)</f>
        <v>0</v>
      </c>
    </row>
    <row r="444" spans="1:4">
      <c r="A444" s="4">
        <v>440</v>
      </c>
      <c r="B444" s="36" t="s">
        <v>660</v>
      </c>
      <c r="C444">
        <f>COUNTIF(Atleti!E:E,A444)</f>
        <v>0</v>
      </c>
      <c r="D444">
        <f>COUNTIF(Arrivi!F:F,B444)</f>
        <v>0</v>
      </c>
    </row>
    <row r="445" spans="1:4">
      <c r="A445" s="4">
        <v>441</v>
      </c>
      <c r="B445" s="36" t="s">
        <v>661</v>
      </c>
      <c r="C445">
        <f>COUNTIF(Atleti!E:E,A445)</f>
        <v>0</v>
      </c>
      <c r="D445">
        <f>COUNTIF(Arrivi!F:F,B445)</f>
        <v>0</v>
      </c>
    </row>
    <row r="446" spans="1:4">
      <c r="A446" s="4">
        <v>442</v>
      </c>
      <c r="B446" s="36" t="s">
        <v>662</v>
      </c>
      <c r="C446">
        <f>COUNTIF(Atleti!E:E,A446)</f>
        <v>0</v>
      </c>
      <c r="D446">
        <f>COUNTIF(Arrivi!F:F,B446)</f>
        <v>0</v>
      </c>
    </row>
    <row r="447" spans="1:4">
      <c r="A447" s="4">
        <v>443</v>
      </c>
      <c r="B447" s="36" t="s">
        <v>663</v>
      </c>
      <c r="C447">
        <f>COUNTIF(Atleti!E:E,A447)</f>
        <v>0</v>
      </c>
      <c r="D447">
        <f>COUNTIF(Arrivi!F:F,B447)</f>
        <v>0</v>
      </c>
    </row>
    <row r="448" spans="1:4">
      <c r="A448" s="4">
        <v>444</v>
      </c>
      <c r="B448" s="36" t="s">
        <v>664</v>
      </c>
      <c r="C448">
        <f>COUNTIF(Atleti!E:E,A448)</f>
        <v>0</v>
      </c>
      <c r="D448">
        <f>COUNTIF(Arrivi!F:F,B448)</f>
        <v>0</v>
      </c>
    </row>
    <row r="449" spans="1:4">
      <c r="A449" s="4">
        <v>445</v>
      </c>
      <c r="B449" s="36" t="s">
        <v>665</v>
      </c>
      <c r="C449">
        <f>COUNTIF(Atleti!E:E,A449)</f>
        <v>0</v>
      </c>
      <c r="D449">
        <f>COUNTIF(Arrivi!F:F,B449)</f>
        <v>0</v>
      </c>
    </row>
    <row r="450" spans="1:4">
      <c r="A450" s="4">
        <v>446</v>
      </c>
      <c r="B450" s="36" t="s">
        <v>666</v>
      </c>
      <c r="C450">
        <f>COUNTIF(Atleti!E:E,A450)</f>
        <v>0</v>
      </c>
      <c r="D450">
        <f>COUNTIF(Arrivi!F:F,B450)</f>
        <v>0</v>
      </c>
    </row>
    <row r="451" spans="1:4">
      <c r="A451" s="4">
        <v>447</v>
      </c>
      <c r="B451" s="36" t="s">
        <v>667</v>
      </c>
      <c r="C451">
        <f>COUNTIF(Atleti!E:E,A451)</f>
        <v>0</v>
      </c>
      <c r="D451">
        <f>COUNTIF(Arrivi!F:F,B451)</f>
        <v>0</v>
      </c>
    </row>
    <row r="452" spans="1:4">
      <c r="A452" s="4">
        <v>448</v>
      </c>
      <c r="B452" s="36" t="s">
        <v>668</v>
      </c>
      <c r="C452">
        <f>COUNTIF(Atleti!E:E,A452)</f>
        <v>0</v>
      </c>
      <c r="D452">
        <f>COUNTIF(Arrivi!F:F,B452)</f>
        <v>0</v>
      </c>
    </row>
    <row r="453" spans="1:4">
      <c r="A453" s="4">
        <v>449</v>
      </c>
      <c r="B453" s="36" t="s">
        <v>669</v>
      </c>
      <c r="C453">
        <f>COUNTIF(Atleti!E:E,A453)</f>
        <v>0</v>
      </c>
      <c r="D453">
        <f>COUNTIF(Arrivi!F:F,B453)</f>
        <v>0</v>
      </c>
    </row>
    <row r="454" spans="1:4">
      <c r="A454" s="4">
        <v>450</v>
      </c>
      <c r="B454" s="36" t="s">
        <v>670</v>
      </c>
      <c r="C454">
        <f>COUNTIF(Atleti!E:E,A454)</f>
        <v>0</v>
      </c>
      <c r="D454">
        <f>COUNTIF(Arrivi!F:F,B454)</f>
        <v>0</v>
      </c>
    </row>
    <row r="455" spans="1:4">
      <c r="A455" s="4">
        <v>451</v>
      </c>
      <c r="B455" s="36" t="s">
        <v>671</v>
      </c>
      <c r="C455">
        <f>COUNTIF(Atleti!E:E,A455)</f>
        <v>0</v>
      </c>
      <c r="D455">
        <f>COUNTIF(Arrivi!F:F,B455)</f>
        <v>0</v>
      </c>
    </row>
    <row r="456" spans="1:4">
      <c r="A456" s="4">
        <v>452</v>
      </c>
      <c r="B456" s="36" t="s">
        <v>672</v>
      </c>
      <c r="C456">
        <f>COUNTIF(Atleti!E:E,A456)</f>
        <v>0</v>
      </c>
      <c r="D456">
        <f>COUNTIF(Arrivi!F:F,B456)</f>
        <v>0</v>
      </c>
    </row>
    <row r="457" spans="1:4">
      <c r="A457" s="4">
        <v>453</v>
      </c>
      <c r="B457" s="36" t="s">
        <v>673</v>
      </c>
      <c r="C457">
        <f>COUNTIF(Atleti!E:E,A457)</f>
        <v>0</v>
      </c>
      <c r="D457">
        <f>COUNTIF(Arrivi!F:F,B457)</f>
        <v>0</v>
      </c>
    </row>
    <row r="458" spans="1:4">
      <c r="A458" s="4">
        <v>454</v>
      </c>
      <c r="B458" s="36" t="s">
        <v>674</v>
      </c>
      <c r="C458">
        <f>COUNTIF(Atleti!E:E,A458)</f>
        <v>0</v>
      </c>
      <c r="D458">
        <f>COUNTIF(Arrivi!F:F,B458)</f>
        <v>0</v>
      </c>
    </row>
    <row r="459" spans="1:4">
      <c r="A459" s="4">
        <v>455</v>
      </c>
      <c r="B459" s="36" t="s">
        <v>675</v>
      </c>
      <c r="C459">
        <f>COUNTIF(Atleti!E:E,A459)</f>
        <v>0</v>
      </c>
      <c r="D459">
        <f>COUNTIF(Arrivi!F:F,B459)</f>
        <v>0</v>
      </c>
    </row>
    <row r="460" spans="1:4">
      <c r="A460" s="4">
        <v>456</v>
      </c>
      <c r="B460" s="36" t="s">
        <v>676</v>
      </c>
      <c r="C460">
        <f>COUNTIF(Atleti!E:E,A460)</f>
        <v>0</v>
      </c>
      <c r="D460">
        <f>COUNTIF(Arrivi!F:F,B460)</f>
        <v>0</v>
      </c>
    </row>
    <row r="461" spans="1:4">
      <c r="A461" s="4">
        <v>457</v>
      </c>
      <c r="B461" s="36" t="s">
        <v>677</v>
      </c>
      <c r="C461">
        <f>COUNTIF(Atleti!E:E,A461)</f>
        <v>0</v>
      </c>
      <c r="D461">
        <f>COUNTIF(Arrivi!F:F,B461)</f>
        <v>0</v>
      </c>
    </row>
    <row r="462" spans="1:4">
      <c r="A462" s="4">
        <v>458</v>
      </c>
      <c r="B462" s="36" t="s">
        <v>678</v>
      </c>
      <c r="C462">
        <f>COUNTIF(Atleti!E:E,A462)</f>
        <v>0</v>
      </c>
      <c r="D462">
        <f>COUNTIF(Arrivi!F:F,B462)</f>
        <v>0</v>
      </c>
    </row>
    <row r="463" spans="1:4">
      <c r="A463" s="4">
        <v>459</v>
      </c>
      <c r="B463" s="36" t="s">
        <v>679</v>
      </c>
      <c r="C463">
        <f>COUNTIF(Atleti!E:E,A463)</f>
        <v>0</v>
      </c>
      <c r="D463">
        <f>COUNTIF(Arrivi!F:F,B463)</f>
        <v>0</v>
      </c>
    </row>
    <row r="464" spans="1:4">
      <c r="A464" s="4">
        <v>460</v>
      </c>
      <c r="B464" s="36" t="s">
        <v>680</v>
      </c>
      <c r="C464">
        <f>COUNTIF(Atleti!E:E,A464)</f>
        <v>0</v>
      </c>
      <c r="D464">
        <f>COUNTIF(Arrivi!F:F,B464)</f>
        <v>0</v>
      </c>
    </row>
    <row r="465" spans="1:4">
      <c r="A465" s="4">
        <v>461</v>
      </c>
      <c r="B465" s="36" t="s">
        <v>681</v>
      </c>
      <c r="C465">
        <f>COUNTIF(Atleti!E:E,A465)</f>
        <v>0</v>
      </c>
      <c r="D465">
        <f>COUNTIF(Arrivi!F:F,B465)</f>
        <v>0</v>
      </c>
    </row>
    <row r="466" spans="1:4">
      <c r="A466" s="4">
        <v>462</v>
      </c>
      <c r="B466" s="36" t="s">
        <v>682</v>
      </c>
      <c r="C466">
        <f>COUNTIF(Atleti!E:E,A466)</f>
        <v>0</v>
      </c>
      <c r="D466">
        <f>COUNTIF(Arrivi!F:F,B466)</f>
        <v>0</v>
      </c>
    </row>
    <row r="467" spans="1:4">
      <c r="A467" s="4">
        <v>463</v>
      </c>
      <c r="B467" s="36" t="s">
        <v>683</v>
      </c>
      <c r="C467">
        <f>COUNTIF(Atleti!E:E,A467)</f>
        <v>0</v>
      </c>
      <c r="D467">
        <f>COUNTIF(Arrivi!F:F,B467)</f>
        <v>0</v>
      </c>
    </row>
    <row r="468" spans="1:4">
      <c r="A468" s="4">
        <v>464</v>
      </c>
      <c r="B468" s="36" t="s">
        <v>684</v>
      </c>
      <c r="C468">
        <f>COUNTIF(Atleti!E:E,A468)</f>
        <v>0</v>
      </c>
      <c r="D468">
        <f>COUNTIF(Arrivi!F:F,B468)</f>
        <v>0</v>
      </c>
    </row>
    <row r="469" spans="1:4">
      <c r="A469" s="4">
        <v>465</v>
      </c>
      <c r="B469" s="36" t="s">
        <v>685</v>
      </c>
      <c r="C469">
        <f>COUNTIF(Atleti!E:E,A469)</f>
        <v>1</v>
      </c>
      <c r="D469">
        <f>COUNTIF(Arrivi!F:F,B469)</f>
        <v>1</v>
      </c>
    </row>
    <row r="470" spans="1:4">
      <c r="A470" s="4">
        <v>466</v>
      </c>
      <c r="B470" s="36" t="s">
        <v>686</v>
      </c>
      <c r="C470">
        <f>COUNTIF(Atleti!E:E,A470)</f>
        <v>0</v>
      </c>
      <c r="D470">
        <f>COUNTIF(Arrivi!F:F,B470)</f>
        <v>0</v>
      </c>
    </row>
    <row r="471" spans="1:4">
      <c r="A471" s="4">
        <v>467</v>
      </c>
      <c r="B471" s="36" t="s">
        <v>687</v>
      </c>
      <c r="C471">
        <f>COUNTIF(Atleti!E:E,A471)</f>
        <v>0</v>
      </c>
      <c r="D471">
        <f>COUNTIF(Arrivi!F:F,B471)</f>
        <v>0</v>
      </c>
    </row>
    <row r="472" spans="1:4">
      <c r="A472" s="4">
        <v>468</v>
      </c>
      <c r="B472" s="36" t="s">
        <v>688</v>
      </c>
      <c r="C472">
        <f>COUNTIF(Atleti!E:E,A472)</f>
        <v>0</v>
      </c>
      <c r="D472">
        <f>COUNTIF(Arrivi!F:F,B472)</f>
        <v>0</v>
      </c>
    </row>
    <row r="473" spans="1:4">
      <c r="A473" s="4">
        <v>469</v>
      </c>
      <c r="B473" s="36" t="s">
        <v>689</v>
      </c>
      <c r="C473">
        <f>COUNTIF(Atleti!E:E,A473)</f>
        <v>0</v>
      </c>
      <c r="D473">
        <f>COUNTIF(Arrivi!F:F,B473)</f>
        <v>0</v>
      </c>
    </row>
    <row r="474" spans="1:4">
      <c r="A474" s="4">
        <v>470</v>
      </c>
      <c r="B474" s="36" t="s">
        <v>690</v>
      </c>
      <c r="C474">
        <f>COUNTIF(Atleti!E:E,A474)</f>
        <v>0</v>
      </c>
      <c r="D474">
        <f>COUNTIF(Arrivi!F:F,B474)</f>
        <v>0</v>
      </c>
    </row>
    <row r="475" spans="1:4">
      <c r="A475" s="4">
        <v>471</v>
      </c>
      <c r="B475" s="36" t="s">
        <v>691</v>
      </c>
      <c r="C475">
        <f>COUNTIF(Atleti!E:E,A475)</f>
        <v>0</v>
      </c>
      <c r="D475">
        <f>COUNTIF(Arrivi!F:F,B475)</f>
        <v>0</v>
      </c>
    </row>
    <row r="476" spans="1:4">
      <c r="A476" s="4">
        <v>472</v>
      </c>
      <c r="B476" s="36" t="s">
        <v>692</v>
      </c>
      <c r="C476">
        <f>COUNTIF(Atleti!E:E,A476)</f>
        <v>0</v>
      </c>
      <c r="D476">
        <f>COUNTIF(Arrivi!F:F,B476)</f>
        <v>0</v>
      </c>
    </row>
    <row r="477" spans="1:4">
      <c r="A477" s="4">
        <v>473</v>
      </c>
      <c r="B477" s="36" t="s">
        <v>693</v>
      </c>
      <c r="C477">
        <f>COUNTIF(Atleti!E:E,A477)</f>
        <v>0</v>
      </c>
      <c r="D477">
        <f>COUNTIF(Arrivi!F:F,B477)</f>
        <v>0</v>
      </c>
    </row>
    <row r="478" spans="1:4">
      <c r="A478" s="4">
        <v>474</v>
      </c>
      <c r="B478" s="36" t="s">
        <v>694</v>
      </c>
      <c r="C478">
        <f>COUNTIF(Atleti!E:E,A478)</f>
        <v>0</v>
      </c>
      <c r="D478">
        <f>COUNTIF(Arrivi!F:F,B478)</f>
        <v>0</v>
      </c>
    </row>
    <row r="479" spans="1:4">
      <c r="A479" s="4">
        <v>475</v>
      </c>
      <c r="B479" s="36" t="s">
        <v>695</v>
      </c>
      <c r="C479">
        <f>COUNTIF(Atleti!E:E,A479)</f>
        <v>0</v>
      </c>
      <c r="D479">
        <f>COUNTIF(Arrivi!F:F,B479)</f>
        <v>0</v>
      </c>
    </row>
    <row r="480" spans="1:4">
      <c r="A480" s="4">
        <v>476</v>
      </c>
      <c r="B480" s="36" t="s">
        <v>696</v>
      </c>
      <c r="C480">
        <f>COUNTIF(Atleti!E:E,A480)</f>
        <v>0</v>
      </c>
      <c r="D480">
        <f>COUNTIF(Arrivi!F:F,B480)</f>
        <v>0</v>
      </c>
    </row>
    <row r="481" spans="1:4">
      <c r="A481" s="4">
        <v>477</v>
      </c>
      <c r="B481" s="36" t="s">
        <v>697</v>
      </c>
      <c r="C481">
        <f>COUNTIF(Atleti!E:E,A481)</f>
        <v>0</v>
      </c>
      <c r="D481">
        <f>COUNTIF(Arrivi!F:F,B481)</f>
        <v>0</v>
      </c>
    </row>
    <row r="482" spans="1:4">
      <c r="A482" s="4">
        <v>478</v>
      </c>
      <c r="B482" s="36" t="s">
        <v>698</v>
      </c>
      <c r="C482">
        <f>COUNTIF(Atleti!E:E,A482)</f>
        <v>0</v>
      </c>
      <c r="D482">
        <f>COUNTIF(Arrivi!F:F,B482)</f>
        <v>0</v>
      </c>
    </row>
    <row r="483" spans="1:4">
      <c r="A483" s="4">
        <v>479</v>
      </c>
      <c r="B483" s="36" t="s">
        <v>699</v>
      </c>
      <c r="C483">
        <f>COUNTIF(Atleti!E:E,A483)</f>
        <v>0</v>
      </c>
      <c r="D483">
        <f>COUNTIF(Arrivi!F:F,B483)</f>
        <v>0</v>
      </c>
    </row>
    <row r="484" spans="1:4">
      <c r="A484" s="4">
        <v>480</v>
      </c>
      <c r="B484" s="36" t="s">
        <v>700</v>
      </c>
      <c r="C484">
        <f>COUNTIF(Atleti!E:E,A484)</f>
        <v>0</v>
      </c>
      <c r="D484">
        <f>COUNTIF(Arrivi!F:F,B484)</f>
        <v>0</v>
      </c>
    </row>
    <row r="485" spans="1:4">
      <c r="A485" s="4">
        <v>481</v>
      </c>
      <c r="B485" s="36" t="s">
        <v>701</v>
      </c>
      <c r="C485">
        <f>COUNTIF(Atleti!E:E,A485)</f>
        <v>0</v>
      </c>
      <c r="D485">
        <f>COUNTIF(Arrivi!F:F,B485)</f>
        <v>0</v>
      </c>
    </row>
    <row r="486" spans="1:4">
      <c r="A486" s="4">
        <v>482</v>
      </c>
      <c r="B486" s="36" t="s">
        <v>702</v>
      </c>
      <c r="C486">
        <f>COUNTIF(Atleti!E:E,A486)</f>
        <v>0</v>
      </c>
      <c r="D486">
        <f>COUNTIF(Arrivi!F:F,B486)</f>
        <v>0</v>
      </c>
    </row>
    <row r="487" spans="1:4">
      <c r="A487" s="4">
        <v>483</v>
      </c>
      <c r="B487" s="36" t="s">
        <v>703</v>
      </c>
      <c r="C487">
        <f>COUNTIF(Atleti!E:E,A487)</f>
        <v>0</v>
      </c>
      <c r="D487">
        <f>COUNTIF(Arrivi!F:F,B487)</f>
        <v>0</v>
      </c>
    </row>
    <row r="488" spans="1:4">
      <c r="A488" s="4">
        <v>484</v>
      </c>
      <c r="B488" s="36" t="s">
        <v>704</v>
      </c>
      <c r="C488">
        <f>COUNTIF(Atleti!E:E,A488)</f>
        <v>0</v>
      </c>
      <c r="D488">
        <f>COUNTIF(Arrivi!F:F,B488)</f>
        <v>0</v>
      </c>
    </row>
    <row r="489" spans="1:4">
      <c r="A489" s="4">
        <v>485</v>
      </c>
      <c r="B489" s="36" t="s">
        <v>705</v>
      </c>
      <c r="C489">
        <f>COUNTIF(Atleti!E:E,A489)</f>
        <v>0</v>
      </c>
      <c r="D489">
        <f>COUNTIF(Arrivi!F:F,B489)</f>
        <v>0</v>
      </c>
    </row>
    <row r="490" spans="1:4">
      <c r="A490" s="4">
        <v>486</v>
      </c>
      <c r="B490" s="36" t="s">
        <v>706</v>
      </c>
      <c r="C490">
        <f>COUNTIF(Atleti!E:E,A490)</f>
        <v>0</v>
      </c>
      <c r="D490">
        <f>COUNTIF(Arrivi!F:F,B490)</f>
        <v>0</v>
      </c>
    </row>
    <row r="491" spans="1:4">
      <c r="A491" s="4">
        <v>487</v>
      </c>
      <c r="B491" s="36" t="s">
        <v>707</v>
      </c>
      <c r="C491">
        <f>COUNTIF(Atleti!E:E,A491)</f>
        <v>0</v>
      </c>
      <c r="D491">
        <f>COUNTIF(Arrivi!F:F,B491)</f>
        <v>0</v>
      </c>
    </row>
    <row r="492" spans="1:4">
      <c r="A492" s="4">
        <v>488</v>
      </c>
      <c r="B492" s="36" t="s">
        <v>708</v>
      </c>
      <c r="C492">
        <f>COUNTIF(Atleti!E:E,A492)</f>
        <v>0</v>
      </c>
      <c r="D492">
        <f>COUNTIF(Arrivi!F:F,B492)</f>
        <v>0</v>
      </c>
    </row>
    <row r="493" spans="1:4">
      <c r="A493" s="4">
        <v>489</v>
      </c>
      <c r="B493" s="36" t="s">
        <v>709</v>
      </c>
      <c r="C493">
        <f>COUNTIF(Atleti!E:E,A493)</f>
        <v>0</v>
      </c>
      <c r="D493">
        <f>COUNTIF(Arrivi!F:F,B493)</f>
        <v>0</v>
      </c>
    </row>
    <row r="494" spans="1:4">
      <c r="A494" s="4">
        <v>490</v>
      </c>
      <c r="B494" s="36" t="s">
        <v>710</v>
      </c>
      <c r="C494">
        <f>COUNTIF(Atleti!E:E,A494)</f>
        <v>0</v>
      </c>
      <c r="D494">
        <f>COUNTIF(Arrivi!F:F,B494)</f>
        <v>0</v>
      </c>
    </row>
    <row r="495" spans="1:4">
      <c r="A495" s="4">
        <v>491</v>
      </c>
      <c r="B495" s="36" t="s">
        <v>711</v>
      </c>
      <c r="C495">
        <f>COUNTIF(Atleti!E:E,A495)</f>
        <v>0</v>
      </c>
      <c r="D495">
        <f>COUNTIF(Arrivi!F:F,B495)</f>
        <v>0</v>
      </c>
    </row>
    <row r="496" spans="1:4">
      <c r="A496" s="4">
        <v>492</v>
      </c>
      <c r="B496" s="36" t="s">
        <v>712</v>
      </c>
      <c r="C496">
        <f>COUNTIF(Atleti!E:E,A496)</f>
        <v>0</v>
      </c>
      <c r="D496">
        <f>COUNTIF(Arrivi!F:F,B496)</f>
        <v>0</v>
      </c>
    </row>
    <row r="497" spans="1:4">
      <c r="A497" s="4">
        <v>493</v>
      </c>
      <c r="B497" s="36" t="s">
        <v>713</v>
      </c>
      <c r="C497">
        <f>COUNTIF(Atleti!E:E,A497)</f>
        <v>0</v>
      </c>
      <c r="D497">
        <f>COUNTIF(Arrivi!F:F,B497)</f>
        <v>0</v>
      </c>
    </row>
    <row r="498" spans="1:4">
      <c r="A498" s="4">
        <v>494</v>
      </c>
      <c r="B498" s="36" t="s">
        <v>714</v>
      </c>
      <c r="C498">
        <f>COUNTIF(Atleti!E:E,A498)</f>
        <v>0</v>
      </c>
      <c r="D498">
        <f>COUNTIF(Arrivi!F:F,B498)</f>
        <v>0</v>
      </c>
    </row>
    <row r="499" spans="1:4">
      <c r="A499" s="4">
        <v>495</v>
      </c>
      <c r="B499" s="36" t="s">
        <v>715</v>
      </c>
      <c r="C499">
        <f>COUNTIF(Atleti!E:E,A499)</f>
        <v>0</v>
      </c>
      <c r="D499">
        <f>COUNTIF(Arrivi!F:F,B499)</f>
        <v>0</v>
      </c>
    </row>
    <row r="500" spans="1:4">
      <c r="A500" s="4">
        <v>496</v>
      </c>
      <c r="B500" s="36" t="s">
        <v>716</v>
      </c>
      <c r="C500">
        <f>COUNTIF(Atleti!E:E,A500)</f>
        <v>0</v>
      </c>
      <c r="D500">
        <f>COUNTIF(Arrivi!F:F,B500)</f>
        <v>0</v>
      </c>
    </row>
    <row r="501" spans="1:4">
      <c r="A501" s="4">
        <v>497</v>
      </c>
      <c r="B501" s="36" t="s">
        <v>717</v>
      </c>
      <c r="C501">
        <f>COUNTIF(Atleti!E:E,A501)</f>
        <v>0</v>
      </c>
      <c r="D501">
        <f>COUNTIF(Arrivi!F:F,B501)</f>
        <v>0</v>
      </c>
    </row>
    <row r="502" spans="1:4">
      <c r="A502" s="4">
        <v>498</v>
      </c>
      <c r="B502" s="36" t="s">
        <v>718</v>
      </c>
      <c r="C502">
        <f>COUNTIF(Atleti!E:E,A502)</f>
        <v>0</v>
      </c>
      <c r="D502">
        <f>COUNTIF(Arrivi!F:F,B502)</f>
        <v>0</v>
      </c>
    </row>
    <row r="503" spans="1:4">
      <c r="A503" s="4">
        <v>499</v>
      </c>
      <c r="B503" s="36" t="s">
        <v>719</v>
      </c>
      <c r="C503">
        <f>COUNTIF(Atleti!E:E,A503)</f>
        <v>0</v>
      </c>
      <c r="D503">
        <f>COUNTIF(Arrivi!F:F,B503)</f>
        <v>0</v>
      </c>
    </row>
    <row r="504" spans="1:4">
      <c r="A504" s="4">
        <v>500</v>
      </c>
      <c r="B504" s="36" t="s">
        <v>720</v>
      </c>
      <c r="C504">
        <f>COUNTIF(Atleti!E:E,A504)</f>
        <v>0</v>
      </c>
      <c r="D504">
        <f>COUNTIF(Arrivi!F:F,B504)</f>
        <v>0</v>
      </c>
    </row>
    <row r="505" spans="1:4">
      <c r="A505" s="4">
        <v>501</v>
      </c>
      <c r="B505" s="36" t="s">
        <v>721</v>
      </c>
      <c r="C505">
        <f>COUNTIF(Atleti!E:E,A505)</f>
        <v>0</v>
      </c>
      <c r="D505">
        <f>COUNTIF(Arrivi!F:F,B505)</f>
        <v>0</v>
      </c>
    </row>
    <row r="506" spans="1:4">
      <c r="A506" s="4">
        <v>502</v>
      </c>
      <c r="B506" s="36" t="s">
        <v>722</v>
      </c>
      <c r="C506">
        <f>COUNTIF(Atleti!E:E,A506)</f>
        <v>0</v>
      </c>
      <c r="D506">
        <f>COUNTIF(Arrivi!F:F,B506)</f>
        <v>0</v>
      </c>
    </row>
    <row r="507" spans="1:4">
      <c r="A507" s="4">
        <v>503</v>
      </c>
      <c r="B507" s="36" t="s">
        <v>723</v>
      </c>
      <c r="C507">
        <f>COUNTIF(Atleti!E:E,A507)</f>
        <v>0</v>
      </c>
      <c r="D507">
        <f>COUNTIF(Arrivi!F:F,B507)</f>
        <v>0</v>
      </c>
    </row>
    <row r="508" spans="1:4">
      <c r="A508" s="4">
        <v>504</v>
      </c>
      <c r="B508" s="36" t="s">
        <v>724</v>
      </c>
      <c r="C508">
        <f>COUNTIF(Atleti!E:E,A508)</f>
        <v>1</v>
      </c>
      <c r="D508">
        <f>COUNTIF(Arrivi!F:F,B508)</f>
        <v>1</v>
      </c>
    </row>
    <row r="509" spans="1:4">
      <c r="A509" s="4">
        <v>505</v>
      </c>
      <c r="B509" s="36" t="s">
        <v>725</v>
      </c>
      <c r="C509">
        <f>COUNTIF(Atleti!E:E,A509)</f>
        <v>0</v>
      </c>
      <c r="D509">
        <f>COUNTIF(Arrivi!F:F,B509)</f>
        <v>0</v>
      </c>
    </row>
    <row r="510" spans="1:4">
      <c r="A510" s="4">
        <v>506</v>
      </c>
      <c r="B510" s="36" t="s">
        <v>726</v>
      </c>
      <c r="C510">
        <f>COUNTIF(Atleti!E:E,A510)</f>
        <v>0</v>
      </c>
      <c r="D510">
        <f>COUNTIF(Arrivi!F:F,B510)</f>
        <v>0</v>
      </c>
    </row>
    <row r="511" spans="1:4">
      <c r="A511" s="4">
        <v>507</v>
      </c>
      <c r="B511" s="36" t="s">
        <v>727</v>
      </c>
      <c r="C511">
        <f>COUNTIF(Atleti!E:E,A511)</f>
        <v>0</v>
      </c>
      <c r="D511">
        <f>COUNTIF(Arrivi!F:F,B511)</f>
        <v>0</v>
      </c>
    </row>
    <row r="512" spans="1:4">
      <c r="A512" s="4">
        <v>508</v>
      </c>
      <c r="B512" s="36" t="s">
        <v>728</v>
      </c>
      <c r="C512">
        <f>COUNTIF(Atleti!E:E,A512)</f>
        <v>0</v>
      </c>
      <c r="D512">
        <f>COUNTIF(Arrivi!F:F,B512)</f>
        <v>0</v>
      </c>
    </row>
    <row r="513" spans="1:4">
      <c r="A513" s="4">
        <v>509</v>
      </c>
      <c r="B513" s="36" t="s">
        <v>729</v>
      </c>
      <c r="C513">
        <f>COUNTIF(Atleti!E:E,A513)</f>
        <v>0</v>
      </c>
      <c r="D513">
        <f>COUNTIF(Arrivi!F:F,B513)</f>
        <v>0</v>
      </c>
    </row>
    <row r="514" spans="1:4">
      <c r="A514" s="4">
        <v>510</v>
      </c>
      <c r="B514" s="36" t="s">
        <v>730</v>
      </c>
      <c r="C514">
        <f>COUNTIF(Atleti!E:E,A514)</f>
        <v>0</v>
      </c>
      <c r="D514">
        <f>COUNTIF(Arrivi!F:F,B514)</f>
        <v>0</v>
      </c>
    </row>
    <row r="515" spans="1:4">
      <c r="A515" s="4">
        <v>511</v>
      </c>
      <c r="B515" s="36" t="s">
        <v>731</v>
      </c>
      <c r="C515">
        <f>COUNTIF(Atleti!E:E,A515)</f>
        <v>0</v>
      </c>
      <c r="D515">
        <f>COUNTIF(Arrivi!F:F,B515)</f>
        <v>0</v>
      </c>
    </row>
    <row r="516" spans="1:4">
      <c r="A516" s="4">
        <v>512</v>
      </c>
      <c r="B516" s="36" t="s">
        <v>732</v>
      </c>
      <c r="C516">
        <f>COUNTIF(Atleti!E:E,A516)</f>
        <v>0</v>
      </c>
      <c r="D516">
        <f>COUNTIF(Arrivi!F:F,B516)</f>
        <v>0</v>
      </c>
    </row>
    <row r="517" spans="1:4">
      <c r="A517" s="4">
        <v>513</v>
      </c>
      <c r="B517" s="36" t="s">
        <v>733</v>
      </c>
      <c r="C517">
        <f>COUNTIF(Atleti!E:E,A517)</f>
        <v>0</v>
      </c>
      <c r="D517">
        <f>COUNTIF(Arrivi!F:F,B517)</f>
        <v>0</v>
      </c>
    </row>
    <row r="518" spans="1:4">
      <c r="A518" s="4">
        <v>514</v>
      </c>
      <c r="B518" s="36" t="s">
        <v>734</v>
      </c>
      <c r="C518">
        <f>COUNTIF(Atleti!E:E,A518)</f>
        <v>0</v>
      </c>
      <c r="D518">
        <f>COUNTIF(Arrivi!F:F,B518)</f>
        <v>0</v>
      </c>
    </row>
    <row r="519" spans="1:4">
      <c r="A519" s="4">
        <v>515</v>
      </c>
      <c r="B519" s="36" t="s">
        <v>735</v>
      </c>
      <c r="C519">
        <f>COUNTIF(Atleti!E:E,A519)</f>
        <v>0</v>
      </c>
      <c r="D519">
        <f>COUNTIF(Arrivi!F:F,B519)</f>
        <v>0</v>
      </c>
    </row>
    <row r="520" spans="1:4">
      <c r="A520" s="4">
        <v>516</v>
      </c>
      <c r="B520" s="36" t="s">
        <v>736</v>
      </c>
      <c r="C520">
        <f>COUNTIF(Atleti!E:E,A520)</f>
        <v>0</v>
      </c>
      <c r="D520">
        <f>COUNTIF(Arrivi!F:F,B520)</f>
        <v>0</v>
      </c>
    </row>
    <row r="521" spans="1:4">
      <c r="A521" s="4">
        <v>517</v>
      </c>
      <c r="B521" s="36" t="s">
        <v>737</v>
      </c>
      <c r="C521">
        <f>COUNTIF(Atleti!E:E,A521)</f>
        <v>0</v>
      </c>
      <c r="D521">
        <f>COUNTIF(Arrivi!F:F,B521)</f>
        <v>0</v>
      </c>
    </row>
    <row r="522" spans="1:4">
      <c r="A522" s="4">
        <v>518</v>
      </c>
      <c r="B522" s="36" t="s">
        <v>738</v>
      </c>
      <c r="C522">
        <f>COUNTIF(Atleti!E:E,A522)</f>
        <v>0</v>
      </c>
      <c r="D522">
        <f>COUNTIF(Arrivi!F:F,B522)</f>
        <v>0</v>
      </c>
    </row>
    <row r="523" spans="1:4">
      <c r="A523" s="4">
        <v>519</v>
      </c>
      <c r="B523" s="36" t="s">
        <v>739</v>
      </c>
      <c r="C523">
        <f>COUNTIF(Atleti!E:E,A523)</f>
        <v>0</v>
      </c>
      <c r="D523">
        <f>COUNTIF(Arrivi!F:F,B523)</f>
        <v>0</v>
      </c>
    </row>
    <row r="524" spans="1:4">
      <c r="A524" s="4">
        <v>520</v>
      </c>
      <c r="B524" s="36" t="s">
        <v>740</v>
      </c>
      <c r="C524">
        <f>COUNTIF(Atleti!E:E,A524)</f>
        <v>0</v>
      </c>
      <c r="D524">
        <f>COUNTIF(Arrivi!F:F,B524)</f>
        <v>0</v>
      </c>
    </row>
    <row r="525" spans="1:4">
      <c r="A525" s="4">
        <v>521</v>
      </c>
      <c r="B525" s="36" t="s">
        <v>741</v>
      </c>
      <c r="C525">
        <f>COUNTIF(Atleti!E:E,A525)</f>
        <v>0</v>
      </c>
      <c r="D525">
        <f>COUNTIF(Arrivi!F:F,B525)</f>
        <v>0</v>
      </c>
    </row>
    <row r="526" spans="1:4">
      <c r="A526" s="4">
        <v>522</v>
      </c>
      <c r="B526" s="36" t="s">
        <v>742</v>
      </c>
      <c r="C526">
        <f>COUNTIF(Atleti!E:E,A526)</f>
        <v>0</v>
      </c>
      <c r="D526">
        <f>COUNTIF(Arrivi!F:F,B526)</f>
        <v>0</v>
      </c>
    </row>
    <row r="527" spans="1:4">
      <c r="A527" s="4">
        <v>523</v>
      </c>
      <c r="B527" s="36" t="s">
        <v>743</v>
      </c>
      <c r="C527">
        <f>COUNTIF(Atleti!E:E,A527)</f>
        <v>0</v>
      </c>
      <c r="D527">
        <f>COUNTIF(Arrivi!F:F,B527)</f>
        <v>0</v>
      </c>
    </row>
    <row r="528" spans="1:4">
      <c r="A528" s="4">
        <v>524</v>
      </c>
      <c r="B528" s="36" t="s">
        <v>744</v>
      </c>
      <c r="C528">
        <f>COUNTIF(Atleti!E:E,A528)</f>
        <v>0</v>
      </c>
      <c r="D528">
        <f>COUNTIF(Arrivi!F:F,B528)</f>
        <v>0</v>
      </c>
    </row>
    <row r="529" spans="1:4">
      <c r="A529" s="4">
        <v>525</v>
      </c>
      <c r="B529" s="36" t="s">
        <v>745</v>
      </c>
      <c r="C529">
        <f>COUNTIF(Atleti!E:E,A529)</f>
        <v>0</v>
      </c>
      <c r="D529">
        <f>COUNTIF(Arrivi!F:F,B529)</f>
        <v>0</v>
      </c>
    </row>
    <row r="530" spans="1:4">
      <c r="A530" s="4">
        <v>526</v>
      </c>
      <c r="B530" s="36" t="s">
        <v>746</v>
      </c>
      <c r="C530">
        <f>COUNTIF(Atleti!E:E,A530)</f>
        <v>0</v>
      </c>
      <c r="D530">
        <f>COUNTIF(Arrivi!F:F,B530)</f>
        <v>0</v>
      </c>
    </row>
    <row r="531" spans="1:4">
      <c r="A531" s="4">
        <v>527</v>
      </c>
      <c r="B531" s="36" t="s">
        <v>747</v>
      </c>
      <c r="C531">
        <f>COUNTIF(Atleti!E:E,A531)</f>
        <v>0</v>
      </c>
      <c r="D531">
        <f>COUNTIF(Arrivi!F:F,B531)</f>
        <v>0</v>
      </c>
    </row>
    <row r="532" spans="1:4">
      <c r="A532" s="4">
        <v>528</v>
      </c>
      <c r="B532" s="36" t="s">
        <v>748</v>
      </c>
      <c r="C532">
        <f>COUNTIF(Atleti!E:E,A532)</f>
        <v>0</v>
      </c>
      <c r="D532">
        <f>COUNTIF(Arrivi!F:F,B532)</f>
        <v>0</v>
      </c>
    </row>
    <row r="533" spans="1:4">
      <c r="A533" s="4">
        <v>529</v>
      </c>
      <c r="B533" s="36" t="s">
        <v>749</v>
      </c>
      <c r="C533">
        <f>COUNTIF(Atleti!E:E,A533)</f>
        <v>0</v>
      </c>
      <c r="D533">
        <f>COUNTIF(Arrivi!F:F,B533)</f>
        <v>0</v>
      </c>
    </row>
    <row r="534" spans="1:4">
      <c r="A534" s="4">
        <v>530</v>
      </c>
      <c r="B534" s="36" t="s">
        <v>750</v>
      </c>
      <c r="C534">
        <f>COUNTIF(Atleti!E:E,A534)</f>
        <v>0</v>
      </c>
      <c r="D534">
        <f>COUNTIF(Arrivi!F:F,B534)</f>
        <v>0</v>
      </c>
    </row>
    <row r="535" spans="1:4">
      <c r="A535" s="4">
        <v>531</v>
      </c>
      <c r="B535" s="36" t="s">
        <v>751</v>
      </c>
      <c r="C535">
        <f>COUNTIF(Atleti!E:E,A535)</f>
        <v>0</v>
      </c>
      <c r="D535">
        <f>COUNTIF(Arrivi!F:F,B535)</f>
        <v>0</v>
      </c>
    </row>
    <row r="536" spans="1:4">
      <c r="A536" s="4">
        <v>532</v>
      </c>
      <c r="B536" s="36" t="s">
        <v>752</v>
      </c>
      <c r="C536">
        <f>COUNTIF(Atleti!E:E,A536)</f>
        <v>0</v>
      </c>
      <c r="D536">
        <f>COUNTIF(Arrivi!F:F,B536)</f>
        <v>0</v>
      </c>
    </row>
    <row r="537" spans="1:4">
      <c r="A537" s="4">
        <v>533</v>
      </c>
      <c r="B537" s="36" t="s">
        <v>753</v>
      </c>
      <c r="C537">
        <f>COUNTIF(Atleti!E:E,A537)</f>
        <v>0</v>
      </c>
      <c r="D537">
        <f>COUNTIF(Arrivi!F:F,B537)</f>
        <v>0</v>
      </c>
    </row>
    <row r="538" spans="1:4">
      <c r="A538" s="4">
        <v>534</v>
      </c>
      <c r="B538" s="36" t="s">
        <v>754</v>
      </c>
      <c r="C538">
        <f>COUNTIF(Atleti!E:E,A538)</f>
        <v>0</v>
      </c>
      <c r="D538">
        <f>COUNTIF(Arrivi!F:F,B538)</f>
        <v>0</v>
      </c>
    </row>
    <row r="539" spans="1:4">
      <c r="A539" s="4">
        <v>535</v>
      </c>
      <c r="B539" s="36" t="s">
        <v>755</v>
      </c>
      <c r="C539">
        <f>COUNTIF(Atleti!E:E,A539)</f>
        <v>0</v>
      </c>
      <c r="D539">
        <f>COUNTIF(Arrivi!F:F,B539)</f>
        <v>0</v>
      </c>
    </row>
    <row r="540" spans="1:4">
      <c r="A540" s="4">
        <v>536</v>
      </c>
      <c r="B540" s="36" t="s">
        <v>756</v>
      </c>
      <c r="C540">
        <f>COUNTIF(Atleti!E:E,A540)</f>
        <v>0</v>
      </c>
      <c r="D540">
        <f>COUNTIF(Arrivi!F:F,B540)</f>
        <v>0</v>
      </c>
    </row>
    <row r="541" spans="1:4">
      <c r="A541" s="4">
        <v>537</v>
      </c>
      <c r="B541" s="36" t="s">
        <v>757</v>
      </c>
      <c r="C541">
        <f>COUNTIF(Atleti!E:E,A541)</f>
        <v>0</v>
      </c>
      <c r="D541">
        <f>COUNTIF(Arrivi!F:F,B541)</f>
        <v>0</v>
      </c>
    </row>
    <row r="542" spans="1:4">
      <c r="A542" s="4">
        <v>538</v>
      </c>
      <c r="B542" s="36" t="s">
        <v>758</v>
      </c>
      <c r="C542">
        <f>COUNTIF(Atleti!E:E,A542)</f>
        <v>0</v>
      </c>
      <c r="D542">
        <f>COUNTIF(Arrivi!F:F,B542)</f>
        <v>0</v>
      </c>
    </row>
    <row r="543" spans="1:4">
      <c r="A543" s="4">
        <v>539</v>
      </c>
      <c r="B543" s="36" t="s">
        <v>759</v>
      </c>
      <c r="C543">
        <f>COUNTIF(Atleti!E:E,A543)</f>
        <v>0</v>
      </c>
      <c r="D543">
        <f>COUNTIF(Arrivi!F:F,B543)</f>
        <v>0</v>
      </c>
    </row>
    <row r="544" spans="1:4">
      <c r="A544" s="4">
        <v>540</v>
      </c>
      <c r="B544" s="36" t="s">
        <v>760</v>
      </c>
      <c r="C544">
        <f>COUNTIF(Atleti!E:E,A544)</f>
        <v>0</v>
      </c>
      <c r="D544">
        <f>COUNTIF(Arrivi!F:F,B544)</f>
        <v>0</v>
      </c>
    </row>
    <row r="545" spans="1:4">
      <c r="A545" s="4">
        <v>541</v>
      </c>
      <c r="B545" s="36" t="s">
        <v>761</v>
      </c>
      <c r="C545">
        <f>COUNTIF(Atleti!E:E,A545)</f>
        <v>0</v>
      </c>
      <c r="D545">
        <f>COUNTIF(Arrivi!F:F,B545)</f>
        <v>0</v>
      </c>
    </row>
    <row r="546" spans="1:4">
      <c r="A546" s="4">
        <v>542</v>
      </c>
      <c r="B546" s="36" t="s">
        <v>762</v>
      </c>
      <c r="C546">
        <f>COUNTIF(Atleti!E:E,A546)</f>
        <v>0</v>
      </c>
      <c r="D546">
        <f>COUNTIF(Arrivi!F:F,B546)</f>
        <v>0</v>
      </c>
    </row>
    <row r="547" spans="1:4">
      <c r="A547" s="4">
        <v>543</v>
      </c>
      <c r="B547" s="36" t="s">
        <v>763</v>
      </c>
      <c r="C547">
        <f>COUNTIF(Atleti!E:E,A547)</f>
        <v>0</v>
      </c>
      <c r="D547">
        <f>COUNTIF(Arrivi!F:F,B547)</f>
        <v>0</v>
      </c>
    </row>
    <row r="548" spans="1:4">
      <c r="A548" s="4">
        <v>544</v>
      </c>
      <c r="B548" s="36" t="s">
        <v>764</v>
      </c>
      <c r="C548">
        <f>COUNTIF(Atleti!E:E,A548)</f>
        <v>0</v>
      </c>
      <c r="D548">
        <f>COUNTIF(Arrivi!F:F,B548)</f>
        <v>0</v>
      </c>
    </row>
    <row r="549" spans="1:4">
      <c r="A549" s="4">
        <v>545</v>
      </c>
      <c r="B549" s="36" t="s">
        <v>765</v>
      </c>
      <c r="C549">
        <f>COUNTIF(Atleti!E:E,A549)</f>
        <v>0</v>
      </c>
      <c r="D549">
        <f>COUNTIF(Arrivi!F:F,B549)</f>
        <v>0</v>
      </c>
    </row>
    <row r="550" spans="1:4">
      <c r="A550" s="4">
        <v>546</v>
      </c>
      <c r="B550" s="36" t="s">
        <v>766</v>
      </c>
      <c r="C550">
        <f>COUNTIF(Atleti!E:E,A550)</f>
        <v>0</v>
      </c>
      <c r="D550">
        <f>COUNTIF(Arrivi!F:F,B550)</f>
        <v>0</v>
      </c>
    </row>
    <row r="551" spans="1:4">
      <c r="A551" s="4">
        <v>547</v>
      </c>
      <c r="B551" s="36" t="s">
        <v>767</v>
      </c>
      <c r="C551">
        <f>COUNTIF(Atleti!E:E,A551)</f>
        <v>0</v>
      </c>
      <c r="D551">
        <f>COUNTIF(Arrivi!F:F,B551)</f>
        <v>0</v>
      </c>
    </row>
    <row r="552" spans="1:4">
      <c r="A552" s="4">
        <v>548</v>
      </c>
      <c r="B552" s="36" t="s">
        <v>768</v>
      </c>
      <c r="C552">
        <f>COUNTIF(Atleti!E:E,A552)</f>
        <v>0</v>
      </c>
      <c r="D552">
        <f>COUNTIF(Arrivi!F:F,B552)</f>
        <v>0</v>
      </c>
    </row>
    <row r="553" spans="1:4">
      <c r="A553" s="4">
        <v>549</v>
      </c>
      <c r="B553" s="36" t="s">
        <v>769</v>
      </c>
      <c r="C553">
        <f>COUNTIF(Atleti!E:E,A553)</f>
        <v>0</v>
      </c>
      <c r="D553">
        <f>COUNTIF(Arrivi!F:F,B553)</f>
        <v>0</v>
      </c>
    </row>
    <row r="554" spans="1:4">
      <c r="A554" s="4">
        <v>550</v>
      </c>
      <c r="B554" s="36" t="s">
        <v>770</v>
      </c>
      <c r="C554">
        <f>COUNTIF(Atleti!E:E,A554)</f>
        <v>0</v>
      </c>
      <c r="D554">
        <f>COUNTIF(Arrivi!F:F,B554)</f>
        <v>0</v>
      </c>
    </row>
    <row r="555" spans="1:4">
      <c r="A555" s="4">
        <v>551</v>
      </c>
      <c r="B555" s="36" t="s">
        <v>771</v>
      </c>
      <c r="C555">
        <f>COUNTIF(Atleti!E:E,A555)</f>
        <v>0</v>
      </c>
      <c r="D555">
        <f>COUNTIF(Arrivi!F:F,B555)</f>
        <v>0</v>
      </c>
    </row>
    <row r="556" spans="1:4">
      <c r="A556" s="4">
        <v>552</v>
      </c>
      <c r="B556" s="36" t="s">
        <v>772</v>
      </c>
      <c r="C556">
        <f>COUNTIF(Atleti!E:E,A556)</f>
        <v>0</v>
      </c>
      <c r="D556">
        <f>COUNTIF(Arrivi!F:F,B556)</f>
        <v>0</v>
      </c>
    </row>
    <row r="557" spans="1:4">
      <c r="A557" s="4">
        <v>553</v>
      </c>
      <c r="B557" s="36" t="s">
        <v>773</v>
      </c>
      <c r="C557">
        <f>COUNTIF(Atleti!E:E,A557)</f>
        <v>0</v>
      </c>
      <c r="D557">
        <f>COUNTIF(Arrivi!F:F,B557)</f>
        <v>0</v>
      </c>
    </row>
    <row r="558" spans="1:4">
      <c r="A558" s="4">
        <v>554</v>
      </c>
      <c r="B558" s="36" t="s">
        <v>774</v>
      </c>
      <c r="C558">
        <f>COUNTIF(Atleti!E:E,A558)</f>
        <v>0</v>
      </c>
      <c r="D558">
        <f>COUNTIF(Arrivi!F:F,B558)</f>
        <v>0</v>
      </c>
    </row>
    <row r="559" spans="1:4">
      <c r="A559" s="4">
        <v>555</v>
      </c>
      <c r="B559" s="36" t="s">
        <v>775</v>
      </c>
      <c r="C559">
        <f>COUNTIF(Atleti!E:E,A559)</f>
        <v>0</v>
      </c>
      <c r="D559">
        <f>COUNTIF(Arrivi!F:F,B559)</f>
        <v>0</v>
      </c>
    </row>
    <row r="560" spans="1:4">
      <c r="A560" s="4">
        <v>556</v>
      </c>
      <c r="B560" s="36" t="s">
        <v>776</v>
      </c>
      <c r="C560">
        <f>COUNTIF(Atleti!E:E,A560)</f>
        <v>0</v>
      </c>
      <c r="D560">
        <f>COUNTIF(Arrivi!F:F,B560)</f>
        <v>0</v>
      </c>
    </row>
    <row r="561" spans="1:4">
      <c r="A561" s="4">
        <v>557</v>
      </c>
      <c r="B561" s="36" t="s">
        <v>777</v>
      </c>
      <c r="C561">
        <f>COUNTIF(Atleti!E:E,A561)</f>
        <v>0</v>
      </c>
      <c r="D561">
        <f>COUNTIF(Arrivi!F:F,B561)</f>
        <v>0</v>
      </c>
    </row>
    <row r="562" spans="1:4">
      <c r="A562" s="4">
        <v>558</v>
      </c>
      <c r="B562" s="36" t="s">
        <v>778</v>
      </c>
      <c r="C562">
        <f>COUNTIF(Atleti!E:E,A562)</f>
        <v>0</v>
      </c>
      <c r="D562">
        <f>COUNTIF(Arrivi!F:F,B562)</f>
        <v>0</v>
      </c>
    </row>
    <row r="563" spans="1:4">
      <c r="A563" s="4">
        <v>559</v>
      </c>
      <c r="B563" s="36" t="s">
        <v>779</v>
      </c>
      <c r="C563">
        <f>COUNTIF(Atleti!E:E,A563)</f>
        <v>0</v>
      </c>
      <c r="D563">
        <f>COUNTIF(Arrivi!F:F,B563)</f>
        <v>0</v>
      </c>
    </row>
    <row r="564" spans="1:4">
      <c r="A564" s="4">
        <v>560</v>
      </c>
      <c r="B564" s="36" t="s">
        <v>780</v>
      </c>
      <c r="C564">
        <f>COUNTIF(Atleti!E:E,A564)</f>
        <v>0</v>
      </c>
      <c r="D564">
        <f>COUNTIF(Arrivi!F:F,B564)</f>
        <v>0</v>
      </c>
    </row>
    <row r="565" spans="1:4">
      <c r="A565" s="4">
        <v>561</v>
      </c>
      <c r="B565" s="36" t="s">
        <v>781</v>
      </c>
      <c r="C565">
        <f>COUNTIF(Atleti!E:E,A565)</f>
        <v>0</v>
      </c>
      <c r="D565">
        <f>COUNTIF(Arrivi!F:F,B565)</f>
        <v>0</v>
      </c>
    </row>
    <row r="566" spans="1:4">
      <c r="A566" s="4">
        <v>562</v>
      </c>
      <c r="B566" s="36" t="s">
        <v>782</v>
      </c>
      <c r="C566">
        <f>COUNTIF(Atleti!E:E,A566)</f>
        <v>0</v>
      </c>
      <c r="D566">
        <f>COUNTIF(Arrivi!F:F,B566)</f>
        <v>0</v>
      </c>
    </row>
    <row r="567" spans="1:4">
      <c r="A567" s="4">
        <v>563</v>
      </c>
      <c r="B567" s="36" t="s">
        <v>783</v>
      </c>
      <c r="C567">
        <f>COUNTIF(Atleti!E:E,A567)</f>
        <v>0</v>
      </c>
      <c r="D567">
        <f>COUNTIF(Arrivi!F:F,B567)</f>
        <v>0</v>
      </c>
    </row>
    <row r="568" spans="1:4">
      <c r="A568" s="4">
        <v>564</v>
      </c>
      <c r="B568" s="36" t="s">
        <v>784</v>
      </c>
      <c r="C568">
        <f>COUNTIF(Atleti!E:E,A568)</f>
        <v>0</v>
      </c>
      <c r="D568">
        <f>COUNTIF(Arrivi!F:F,B568)</f>
        <v>0</v>
      </c>
    </row>
    <row r="569" spans="1:4">
      <c r="A569" s="4">
        <v>565</v>
      </c>
      <c r="B569" s="36" t="s">
        <v>785</v>
      </c>
      <c r="C569">
        <f>COUNTIF(Atleti!E:E,A569)</f>
        <v>0</v>
      </c>
      <c r="D569">
        <f>COUNTIF(Arrivi!F:F,B569)</f>
        <v>0</v>
      </c>
    </row>
    <row r="570" spans="1:4">
      <c r="A570" s="4">
        <v>566</v>
      </c>
      <c r="B570" s="36" t="s">
        <v>786</v>
      </c>
      <c r="C570">
        <f>COUNTIF(Atleti!E:E,A570)</f>
        <v>0</v>
      </c>
      <c r="D570">
        <f>COUNTIF(Arrivi!F:F,B570)</f>
        <v>0</v>
      </c>
    </row>
    <row r="571" spans="1:4">
      <c r="A571" s="4">
        <v>567</v>
      </c>
      <c r="B571" s="36" t="s">
        <v>787</v>
      </c>
      <c r="C571">
        <f>COUNTIF(Atleti!E:E,A571)</f>
        <v>0</v>
      </c>
      <c r="D571">
        <f>COUNTIF(Arrivi!F:F,B571)</f>
        <v>0</v>
      </c>
    </row>
    <row r="572" spans="1:4">
      <c r="A572" s="4">
        <v>568</v>
      </c>
      <c r="B572" s="36" t="s">
        <v>788</v>
      </c>
      <c r="C572">
        <f>COUNTIF(Atleti!E:E,A572)</f>
        <v>0</v>
      </c>
      <c r="D572">
        <f>COUNTIF(Arrivi!F:F,B572)</f>
        <v>0</v>
      </c>
    </row>
    <row r="573" spans="1:4">
      <c r="A573" s="4">
        <v>569</v>
      </c>
      <c r="B573" s="36" t="s">
        <v>789</v>
      </c>
      <c r="C573">
        <f>COUNTIF(Atleti!E:E,A573)</f>
        <v>0</v>
      </c>
      <c r="D573">
        <f>COUNTIF(Arrivi!F:F,B573)</f>
        <v>0</v>
      </c>
    </row>
    <row r="574" spans="1:4">
      <c r="A574" s="4">
        <v>570</v>
      </c>
      <c r="B574" s="36" t="s">
        <v>790</v>
      </c>
      <c r="C574">
        <f>COUNTIF(Atleti!E:E,A574)</f>
        <v>0</v>
      </c>
      <c r="D574">
        <f>COUNTIF(Arrivi!F:F,B574)</f>
        <v>0</v>
      </c>
    </row>
    <row r="575" spans="1:4">
      <c r="A575" s="4">
        <v>571</v>
      </c>
      <c r="B575" s="36" t="s">
        <v>791</v>
      </c>
      <c r="C575">
        <f>COUNTIF(Atleti!E:E,A575)</f>
        <v>0</v>
      </c>
      <c r="D575">
        <f>COUNTIF(Arrivi!F:F,B575)</f>
        <v>0</v>
      </c>
    </row>
    <row r="576" spans="1:4">
      <c r="A576" s="4">
        <v>572</v>
      </c>
      <c r="B576" s="36" t="s">
        <v>792</v>
      </c>
      <c r="C576">
        <f>COUNTIF(Atleti!E:E,A576)</f>
        <v>0</v>
      </c>
      <c r="D576">
        <f>COUNTIF(Arrivi!F:F,B576)</f>
        <v>0</v>
      </c>
    </row>
    <row r="577" spans="1:4">
      <c r="A577" s="4">
        <v>573</v>
      </c>
      <c r="B577" s="36" t="s">
        <v>793</v>
      </c>
      <c r="C577">
        <f>COUNTIF(Atleti!E:E,A577)</f>
        <v>0</v>
      </c>
      <c r="D577">
        <f>COUNTIF(Arrivi!F:F,B577)</f>
        <v>0</v>
      </c>
    </row>
    <row r="578" spans="1:4">
      <c r="A578" s="4">
        <v>574</v>
      </c>
      <c r="B578" s="36" t="s">
        <v>794</v>
      </c>
      <c r="C578">
        <f>COUNTIF(Atleti!E:E,A578)</f>
        <v>0</v>
      </c>
      <c r="D578">
        <f>COUNTIF(Arrivi!F:F,B578)</f>
        <v>0</v>
      </c>
    </row>
    <row r="579" spans="1:4">
      <c r="A579" s="4">
        <v>575</v>
      </c>
      <c r="B579" s="36" t="s">
        <v>795</v>
      </c>
      <c r="C579">
        <f>COUNTIF(Atleti!E:E,A579)</f>
        <v>0</v>
      </c>
      <c r="D579">
        <f>COUNTIF(Arrivi!F:F,B579)</f>
        <v>0</v>
      </c>
    </row>
    <row r="580" spans="1:4">
      <c r="A580" s="4">
        <v>576</v>
      </c>
      <c r="B580" s="36" t="s">
        <v>796</v>
      </c>
      <c r="C580">
        <f>COUNTIF(Atleti!E:E,A580)</f>
        <v>0</v>
      </c>
      <c r="D580">
        <f>COUNTIF(Arrivi!F:F,B580)</f>
        <v>0</v>
      </c>
    </row>
    <row r="581" spans="1:4">
      <c r="A581" s="4">
        <v>577</v>
      </c>
      <c r="B581" s="36" t="s">
        <v>797</v>
      </c>
      <c r="C581">
        <f>COUNTIF(Atleti!E:E,A581)</f>
        <v>0</v>
      </c>
      <c r="D581">
        <f>COUNTIF(Arrivi!F:F,B581)</f>
        <v>0</v>
      </c>
    </row>
    <row r="582" spans="1:4">
      <c r="A582" s="4">
        <v>578</v>
      </c>
      <c r="B582" s="36" t="s">
        <v>798</v>
      </c>
      <c r="C582">
        <f>COUNTIF(Atleti!E:E,A582)</f>
        <v>0</v>
      </c>
      <c r="D582">
        <f>COUNTIF(Arrivi!F:F,B582)</f>
        <v>0</v>
      </c>
    </row>
    <row r="583" spans="1:4">
      <c r="A583" s="4">
        <v>579</v>
      </c>
      <c r="B583" s="36" t="s">
        <v>799</v>
      </c>
      <c r="C583">
        <f>COUNTIF(Atleti!E:E,A583)</f>
        <v>0</v>
      </c>
      <c r="D583">
        <f>COUNTIF(Arrivi!F:F,B583)</f>
        <v>0</v>
      </c>
    </row>
    <row r="584" spans="1:4">
      <c r="A584" s="4">
        <v>580</v>
      </c>
      <c r="B584" s="36" t="s">
        <v>800</v>
      </c>
      <c r="C584">
        <f>COUNTIF(Atleti!E:E,A584)</f>
        <v>0</v>
      </c>
      <c r="D584">
        <f>COUNTIF(Arrivi!F:F,B584)</f>
        <v>0</v>
      </c>
    </row>
    <row r="585" spans="1:4">
      <c r="A585" s="4">
        <v>581</v>
      </c>
      <c r="B585" s="36" t="s">
        <v>801</v>
      </c>
      <c r="C585">
        <f>COUNTIF(Atleti!E:E,A585)</f>
        <v>0</v>
      </c>
      <c r="D585">
        <f>COUNTIF(Arrivi!F:F,B585)</f>
        <v>0</v>
      </c>
    </row>
    <row r="586" spans="1:4">
      <c r="A586" s="4">
        <v>582</v>
      </c>
      <c r="B586" s="36" t="s">
        <v>802</v>
      </c>
      <c r="C586">
        <f>COUNTIF(Atleti!E:E,A586)</f>
        <v>0</v>
      </c>
      <c r="D586">
        <f>COUNTIF(Arrivi!F:F,B586)</f>
        <v>0</v>
      </c>
    </row>
    <row r="587" spans="1:4">
      <c r="A587" s="4">
        <v>583</v>
      </c>
      <c r="B587" s="36" t="s">
        <v>803</v>
      </c>
      <c r="C587">
        <f>COUNTIF(Atleti!E:E,A587)</f>
        <v>0</v>
      </c>
      <c r="D587">
        <f>COUNTIF(Arrivi!F:F,B587)</f>
        <v>0</v>
      </c>
    </row>
    <row r="588" spans="1:4">
      <c r="A588" s="4">
        <v>584</v>
      </c>
      <c r="B588" s="36" t="s">
        <v>804</v>
      </c>
      <c r="C588">
        <f>COUNTIF(Atleti!E:E,A588)</f>
        <v>0</v>
      </c>
      <c r="D588">
        <f>COUNTIF(Arrivi!F:F,B588)</f>
        <v>0</v>
      </c>
    </row>
    <row r="589" spans="1:4">
      <c r="A589" s="4">
        <v>585</v>
      </c>
      <c r="B589" s="36" t="s">
        <v>805</v>
      </c>
      <c r="C589">
        <f>COUNTIF(Atleti!E:E,A589)</f>
        <v>0</v>
      </c>
      <c r="D589">
        <f>COUNTIF(Arrivi!F:F,B589)</f>
        <v>0</v>
      </c>
    </row>
    <row r="590" spans="1:4">
      <c r="A590" s="4">
        <v>586</v>
      </c>
      <c r="B590" s="36" t="s">
        <v>806</v>
      </c>
      <c r="C590">
        <f>COUNTIF(Atleti!E:E,A590)</f>
        <v>0</v>
      </c>
      <c r="D590">
        <f>COUNTIF(Arrivi!F:F,B590)</f>
        <v>0</v>
      </c>
    </row>
    <row r="591" spans="1:4">
      <c r="A591" s="4">
        <v>587</v>
      </c>
      <c r="B591" s="36" t="s">
        <v>807</v>
      </c>
      <c r="C591">
        <f>COUNTIF(Atleti!E:E,A591)</f>
        <v>0</v>
      </c>
      <c r="D591">
        <f>COUNTIF(Arrivi!F:F,B591)</f>
        <v>0</v>
      </c>
    </row>
    <row r="592" spans="1:4">
      <c r="A592" s="4">
        <v>588</v>
      </c>
      <c r="B592" s="36" t="s">
        <v>808</v>
      </c>
      <c r="C592">
        <f>COUNTIF(Atleti!E:E,A592)</f>
        <v>0</v>
      </c>
      <c r="D592">
        <f>COUNTIF(Arrivi!F:F,B592)</f>
        <v>0</v>
      </c>
    </row>
    <row r="593" spans="1:4">
      <c r="A593" s="4">
        <v>589</v>
      </c>
      <c r="B593" s="36" t="s">
        <v>809</v>
      </c>
      <c r="C593">
        <f>COUNTIF(Atleti!E:E,A593)</f>
        <v>0</v>
      </c>
      <c r="D593">
        <f>COUNTIF(Arrivi!F:F,B593)</f>
        <v>0</v>
      </c>
    </row>
    <row r="594" spans="1:4">
      <c r="A594" s="4">
        <v>590</v>
      </c>
      <c r="B594" s="36" t="s">
        <v>810</v>
      </c>
      <c r="C594">
        <f>COUNTIF(Atleti!E:E,A594)</f>
        <v>0</v>
      </c>
      <c r="D594">
        <f>COUNTIF(Arrivi!F:F,B594)</f>
        <v>0</v>
      </c>
    </row>
    <row r="595" spans="1:4">
      <c r="A595" s="4">
        <v>591</v>
      </c>
      <c r="B595" s="36" t="s">
        <v>811</v>
      </c>
      <c r="C595">
        <f>COUNTIF(Atleti!E:E,A595)</f>
        <v>0</v>
      </c>
      <c r="D595">
        <f>COUNTIF(Arrivi!F:F,B595)</f>
        <v>0</v>
      </c>
    </row>
    <row r="596" spans="1:4">
      <c r="A596" s="4">
        <v>592</v>
      </c>
      <c r="B596" s="36" t="s">
        <v>812</v>
      </c>
      <c r="C596">
        <f>COUNTIF(Atleti!E:E,A596)</f>
        <v>0</v>
      </c>
      <c r="D596">
        <f>COUNTIF(Arrivi!F:F,B596)</f>
        <v>0</v>
      </c>
    </row>
    <row r="597" spans="1:4">
      <c r="A597" s="4">
        <v>593</v>
      </c>
      <c r="B597" s="36" t="s">
        <v>813</v>
      </c>
      <c r="C597">
        <f>COUNTIF(Atleti!E:E,A597)</f>
        <v>0</v>
      </c>
      <c r="D597">
        <f>COUNTIF(Arrivi!F:F,B597)</f>
        <v>0</v>
      </c>
    </row>
    <row r="598" spans="1:4">
      <c r="A598" s="4">
        <v>594</v>
      </c>
      <c r="B598" s="36" t="s">
        <v>814</v>
      </c>
      <c r="C598">
        <f>COUNTIF(Atleti!E:E,A598)</f>
        <v>0</v>
      </c>
      <c r="D598">
        <f>COUNTIF(Arrivi!F:F,B598)</f>
        <v>0</v>
      </c>
    </row>
    <row r="599" spans="1:4">
      <c r="A599" s="4">
        <v>595</v>
      </c>
      <c r="B599" s="36" t="s">
        <v>815</v>
      </c>
      <c r="C599">
        <f>COUNTIF(Atleti!E:E,A599)</f>
        <v>0</v>
      </c>
      <c r="D599">
        <f>COUNTIF(Arrivi!F:F,B599)</f>
        <v>0</v>
      </c>
    </row>
    <row r="600" spans="1:4">
      <c r="A600" s="4">
        <v>596</v>
      </c>
      <c r="B600" s="36" t="s">
        <v>816</v>
      </c>
      <c r="C600">
        <f>COUNTIF(Atleti!E:E,A600)</f>
        <v>0</v>
      </c>
      <c r="D600">
        <f>COUNTIF(Arrivi!F:F,B600)</f>
        <v>0</v>
      </c>
    </row>
    <row r="601" spans="1:4">
      <c r="A601" s="4">
        <v>597</v>
      </c>
      <c r="B601" s="36" t="s">
        <v>817</v>
      </c>
      <c r="C601">
        <f>COUNTIF(Atleti!E:E,A601)</f>
        <v>0</v>
      </c>
      <c r="D601">
        <f>COUNTIF(Arrivi!F:F,B601)</f>
        <v>0</v>
      </c>
    </row>
    <row r="602" spans="1:4">
      <c r="A602" s="4">
        <v>598</v>
      </c>
      <c r="B602" s="36" t="s">
        <v>818</v>
      </c>
      <c r="C602">
        <f>COUNTIF(Atleti!E:E,A602)</f>
        <v>0</v>
      </c>
      <c r="D602">
        <f>COUNTIF(Arrivi!F:F,B602)</f>
        <v>0</v>
      </c>
    </row>
    <row r="603" spans="1:4">
      <c r="A603" s="4">
        <v>599</v>
      </c>
      <c r="B603" s="36" t="s">
        <v>819</v>
      </c>
      <c r="C603">
        <f>COUNTIF(Atleti!E:E,A603)</f>
        <v>0</v>
      </c>
      <c r="D603">
        <f>COUNTIF(Arrivi!F:F,B603)</f>
        <v>0</v>
      </c>
    </row>
    <row r="604" spans="1:4">
      <c r="A604" s="4">
        <v>600</v>
      </c>
      <c r="B604" s="36" t="s">
        <v>820</v>
      </c>
      <c r="C604">
        <f>COUNTIF(Atleti!E:E,A604)</f>
        <v>0</v>
      </c>
      <c r="D604">
        <f>COUNTIF(Arrivi!F:F,B604)</f>
        <v>0</v>
      </c>
    </row>
    <row r="605" spans="1:4">
      <c r="A605" s="4">
        <v>601</v>
      </c>
      <c r="B605" s="36" t="s">
        <v>821</v>
      </c>
      <c r="C605">
        <f>COUNTIF(Atleti!E:E,A605)</f>
        <v>0</v>
      </c>
      <c r="D605">
        <f>COUNTIF(Arrivi!F:F,B605)</f>
        <v>0</v>
      </c>
    </row>
    <row r="606" spans="1:4">
      <c r="A606" s="4">
        <v>602</v>
      </c>
      <c r="B606" s="36" t="s">
        <v>822</v>
      </c>
      <c r="C606">
        <f>COUNTIF(Atleti!E:E,A606)</f>
        <v>0</v>
      </c>
      <c r="D606">
        <f>COUNTIF(Arrivi!F:F,B606)</f>
        <v>0</v>
      </c>
    </row>
    <row r="607" spans="1:4">
      <c r="A607" s="4">
        <v>603</v>
      </c>
      <c r="B607" s="36" t="s">
        <v>823</v>
      </c>
      <c r="C607">
        <f>COUNTIF(Atleti!E:E,A607)</f>
        <v>0</v>
      </c>
      <c r="D607">
        <f>COUNTIF(Arrivi!F:F,B607)</f>
        <v>0</v>
      </c>
    </row>
    <row r="608" spans="1:4">
      <c r="A608" s="4">
        <v>604</v>
      </c>
      <c r="B608" s="36" t="s">
        <v>824</v>
      </c>
      <c r="C608">
        <f>COUNTIF(Atleti!E:E,A608)</f>
        <v>0</v>
      </c>
      <c r="D608">
        <f>COUNTIF(Arrivi!F:F,B608)</f>
        <v>0</v>
      </c>
    </row>
    <row r="609" spans="1:4">
      <c r="A609" s="4">
        <v>605</v>
      </c>
      <c r="B609" s="36" t="s">
        <v>825</v>
      </c>
      <c r="C609">
        <f>COUNTIF(Atleti!E:E,A609)</f>
        <v>0</v>
      </c>
      <c r="D609">
        <f>COUNTIF(Arrivi!F:F,B609)</f>
        <v>0</v>
      </c>
    </row>
    <row r="610" spans="1:4">
      <c r="A610" s="4">
        <v>606</v>
      </c>
      <c r="B610" s="36" t="s">
        <v>826</v>
      </c>
      <c r="C610">
        <f>COUNTIF(Atleti!E:E,A610)</f>
        <v>0</v>
      </c>
      <c r="D610">
        <f>COUNTIF(Arrivi!F:F,B610)</f>
        <v>0</v>
      </c>
    </row>
    <row r="611" spans="1:4">
      <c r="A611" s="4">
        <v>607</v>
      </c>
      <c r="B611" s="36" t="s">
        <v>827</v>
      </c>
      <c r="C611">
        <f>COUNTIF(Atleti!E:E,A611)</f>
        <v>0</v>
      </c>
      <c r="D611">
        <f>COUNTIF(Arrivi!F:F,B611)</f>
        <v>0</v>
      </c>
    </row>
    <row r="612" spans="1:4">
      <c r="A612" s="4">
        <v>608</v>
      </c>
      <c r="B612" s="36" t="s">
        <v>828</v>
      </c>
      <c r="C612">
        <f>COUNTIF(Atleti!E:E,A612)</f>
        <v>0</v>
      </c>
      <c r="D612">
        <f>COUNTIF(Arrivi!F:F,B612)</f>
        <v>0</v>
      </c>
    </row>
    <row r="613" spans="1:4">
      <c r="A613" s="4">
        <v>609</v>
      </c>
      <c r="B613" s="36" t="s">
        <v>829</v>
      </c>
      <c r="C613">
        <f>COUNTIF(Atleti!E:E,A613)</f>
        <v>0</v>
      </c>
      <c r="D613">
        <f>COUNTIF(Arrivi!F:F,B613)</f>
        <v>0</v>
      </c>
    </row>
    <row r="614" spans="1:4">
      <c r="A614" s="4">
        <v>610</v>
      </c>
      <c r="B614" s="36" t="s">
        <v>830</v>
      </c>
      <c r="C614">
        <f>COUNTIF(Atleti!E:E,A614)</f>
        <v>0</v>
      </c>
      <c r="D614">
        <f>COUNTIF(Arrivi!F:F,B614)</f>
        <v>0</v>
      </c>
    </row>
    <row r="615" spans="1:4">
      <c r="A615" s="4">
        <v>611</v>
      </c>
      <c r="B615" s="36" t="s">
        <v>831</v>
      </c>
      <c r="C615">
        <f>COUNTIF(Atleti!E:E,A615)</f>
        <v>0</v>
      </c>
      <c r="D615">
        <f>COUNTIF(Arrivi!F:F,B615)</f>
        <v>0</v>
      </c>
    </row>
    <row r="616" spans="1:4">
      <c r="A616" s="4">
        <v>612</v>
      </c>
      <c r="B616" s="36" t="s">
        <v>832</v>
      </c>
      <c r="C616">
        <f>COUNTIF(Atleti!E:E,A616)</f>
        <v>0</v>
      </c>
      <c r="D616">
        <f>COUNTIF(Arrivi!F:F,B616)</f>
        <v>0</v>
      </c>
    </row>
    <row r="617" spans="1:4">
      <c r="A617" s="4">
        <v>613</v>
      </c>
      <c r="B617" s="36" t="s">
        <v>833</v>
      </c>
      <c r="C617">
        <f>COUNTIF(Atleti!E:E,A617)</f>
        <v>0</v>
      </c>
      <c r="D617">
        <f>COUNTIF(Arrivi!F:F,B617)</f>
        <v>0</v>
      </c>
    </row>
    <row r="618" spans="1:4">
      <c r="A618" s="4">
        <v>614</v>
      </c>
      <c r="B618" s="36" t="s">
        <v>834</v>
      </c>
      <c r="C618">
        <f>COUNTIF(Atleti!E:E,A618)</f>
        <v>0</v>
      </c>
      <c r="D618">
        <f>COUNTIF(Arrivi!F:F,B618)</f>
        <v>0</v>
      </c>
    </row>
    <row r="619" spans="1:4">
      <c r="A619" s="4">
        <v>615</v>
      </c>
      <c r="B619" s="36" t="s">
        <v>835</v>
      </c>
      <c r="C619">
        <f>COUNTIF(Atleti!E:E,A619)</f>
        <v>0</v>
      </c>
      <c r="D619">
        <f>COUNTIF(Arrivi!F:F,B619)</f>
        <v>0</v>
      </c>
    </row>
    <row r="620" spans="1:4">
      <c r="A620" s="4">
        <v>616</v>
      </c>
      <c r="B620" s="36" t="s">
        <v>836</v>
      </c>
      <c r="C620">
        <f>COUNTIF(Atleti!E:E,A620)</f>
        <v>0</v>
      </c>
      <c r="D620">
        <f>COUNTIF(Arrivi!F:F,B620)</f>
        <v>0</v>
      </c>
    </row>
    <row r="621" spans="1:4">
      <c r="A621" s="4">
        <v>617</v>
      </c>
      <c r="B621" s="36" t="s">
        <v>837</v>
      </c>
      <c r="C621">
        <f>COUNTIF(Atleti!E:E,A621)</f>
        <v>0</v>
      </c>
      <c r="D621">
        <f>COUNTIF(Arrivi!F:F,B621)</f>
        <v>0</v>
      </c>
    </row>
    <row r="622" spans="1:4">
      <c r="A622" s="4">
        <v>618</v>
      </c>
      <c r="B622" s="36" t="s">
        <v>838</v>
      </c>
      <c r="C622">
        <f>COUNTIF(Atleti!E:E,A622)</f>
        <v>0</v>
      </c>
      <c r="D622">
        <f>COUNTIF(Arrivi!F:F,B622)</f>
        <v>0</v>
      </c>
    </row>
    <row r="623" spans="1:4">
      <c r="A623" s="4">
        <v>619</v>
      </c>
      <c r="B623" s="36" t="s">
        <v>839</v>
      </c>
      <c r="C623">
        <f>COUNTIF(Atleti!E:E,A623)</f>
        <v>0</v>
      </c>
      <c r="D623">
        <f>COUNTIF(Arrivi!F:F,B623)</f>
        <v>0</v>
      </c>
    </row>
    <row r="624" spans="1:4">
      <c r="A624" s="4">
        <v>620</v>
      </c>
      <c r="B624" s="36" t="s">
        <v>840</v>
      </c>
      <c r="C624">
        <f>COUNTIF(Atleti!E:E,A624)</f>
        <v>0</v>
      </c>
      <c r="D624">
        <f>COUNTIF(Arrivi!F:F,B624)</f>
        <v>0</v>
      </c>
    </row>
    <row r="625" spans="1:4">
      <c r="A625" s="4">
        <v>621</v>
      </c>
      <c r="B625" s="36" t="s">
        <v>841</v>
      </c>
      <c r="C625">
        <f>COUNTIF(Atleti!E:E,A625)</f>
        <v>0</v>
      </c>
      <c r="D625">
        <f>COUNTIF(Arrivi!F:F,B625)</f>
        <v>0</v>
      </c>
    </row>
    <row r="626" spans="1:4">
      <c r="A626" s="4">
        <v>622</v>
      </c>
      <c r="B626" s="36" t="s">
        <v>842</v>
      </c>
      <c r="C626">
        <f>COUNTIF(Atleti!E:E,A626)</f>
        <v>0</v>
      </c>
      <c r="D626">
        <f>COUNTIF(Arrivi!F:F,B626)</f>
        <v>0</v>
      </c>
    </row>
    <row r="627" spans="1:4">
      <c r="A627" s="4">
        <v>623</v>
      </c>
      <c r="B627" s="36" t="s">
        <v>843</v>
      </c>
      <c r="C627">
        <f>COUNTIF(Atleti!E:E,A627)</f>
        <v>0</v>
      </c>
      <c r="D627">
        <f>COUNTIF(Arrivi!F:F,B627)</f>
        <v>0</v>
      </c>
    </row>
    <row r="628" spans="1:4">
      <c r="A628" s="4">
        <v>624</v>
      </c>
      <c r="B628" s="36" t="s">
        <v>844</v>
      </c>
      <c r="C628">
        <f>COUNTIF(Atleti!E:E,A628)</f>
        <v>0</v>
      </c>
      <c r="D628">
        <f>COUNTIF(Arrivi!F:F,B628)</f>
        <v>0</v>
      </c>
    </row>
    <row r="629" spans="1:4">
      <c r="A629" s="4">
        <v>625</v>
      </c>
      <c r="B629" s="36" t="s">
        <v>845</v>
      </c>
      <c r="C629">
        <f>COUNTIF(Atleti!E:E,A629)</f>
        <v>0</v>
      </c>
      <c r="D629">
        <f>COUNTIF(Arrivi!F:F,B629)</f>
        <v>0</v>
      </c>
    </row>
    <row r="630" spans="1:4">
      <c r="A630" s="4">
        <v>626</v>
      </c>
      <c r="B630" s="36" t="s">
        <v>846</v>
      </c>
      <c r="C630">
        <f>COUNTIF(Atleti!E:E,A630)</f>
        <v>0</v>
      </c>
      <c r="D630">
        <f>COUNTIF(Arrivi!F:F,B630)</f>
        <v>0</v>
      </c>
    </row>
    <row r="631" spans="1:4">
      <c r="A631" s="4">
        <v>627</v>
      </c>
      <c r="B631" s="36" t="s">
        <v>847</v>
      </c>
      <c r="C631">
        <f>COUNTIF(Atleti!E:E,A631)</f>
        <v>0</v>
      </c>
      <c r="D631">
        <f>COUNTIF(Arrivi!F:F,B631)</f>
        <v>0</v>
      </c>
    </row>
    <row r="632" spans="1:4">
      <c r="A632" s="4">
        <v>628</v>
      </c>
      <c r="B632" s="36" t="s">
        <v>848</v>
      </c>
      <c r="C632">
        <f>COUNTIF(Atleti!E:E,A632)</f>
        <v>0</v>
      </c>
      <c r="D632">
        <f>COUNTIF(Arrivi!F:F,B632)</f>
        <v>0</v>
      </c>
    </row>
    <row r="633" spans="1:4">
      <c r="A633" s="4">
        <v>629</v>
      </c>
      <c r="B633" s="36" t="s">
        <v>849</v>
      </c>
      <c r="C633">
        <f>COUNTIF(Atleti!E:E,A633)</f>
        <v>0</v>
      </c>
      <c r="D633">
        <f>COUNTIF(Arrivi!F:F,B633)</f>
        <v>0</v>
      </c>
    </row>
  </sheetData>
  <sortState ref="A2:D633">
    <sortCondition ref="B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1"/>
  <sheetViews>
    <sheetView workbookViewId="0">
      <pane ySplit="1" topLeftCell="A2" activePane="bottomLeft" state="frozen"/>
      <selection pane="bottomLeft" activeCell="C10" sqref="C10"/>
    </sheetView>
  </sheetViews>
  <sheetFormatPr defaultRowHeight="12.75"/>
  <cols>
    <col min="1" max="1" width="7.5703125" style="35" customWidth="1"/>
    <col min="2" max="3" width="3.7109375" style="33" customWidth="1"/>
    <col min="4" max="4" width="8.7109375" style="12" customWidth="1"/>
    <col min="5" max="5" width="9.7109375" style="14" customWidth="1"/>
    <col min="6" max="6" width="25.7109375" style="1" customWidth="1"/>
  </cols>
  <sheetData>
    <row r="1" spans="1:6" s="5" customFormat="1">
      <c r="A1" s="34" t="s">
        <v>4</v>
      </c>
      <c r="B1" s="32" t="s">
        <v>20</v>
      </c>
      <c r="C1" s="32" t="s">
        <v>21</v>
      </c>
      <c r="D1" s="13" t="s">
        <v>13</v>
      </c>
      <c r="E1" s="15" t="s">
        <v>7</v>
      </c>
      <c r="F1" s="2" t="s">
        <v>8</v>
      </c>
    </row>
    <row r="2" spans="1:6" s="5" customFormat="1">
      <c r="A2" s="41" t="s">
        <v>850</v>
      </c>
      <c r="B2" s="33">
        <v>0</v>
      </c>
      <c r="C2" s="33">
        <v>3</v>
      </c>
      <c r="D2" s="25">
        <v>0.39583333333333331</v>
      </c>
      <c r="E2" s="26">
        <v>30</v>
      </c>
      <c r="F2" s="93" t="s">
        <v>851</v>
      </c>
    </row>
    <row r="3" spans="1:6" s="5" customFormat="1">
      <c r="A3" s="41" t="s">
        <v>852</v>
      </c>
      <c r="B3" s="33">
        <v>89</v>
      </c>
      <c r="C3" s="33">
        <v>99</v>
      </c>
      <c r="D3" s="25">
        <v>0.39583333333333331</v>
      </c>
      <c r="E3" s="26">
        <v>30</v>
      </c>
      <c r="F3" s="93" t="s">
        <v>853</v>
      </c>
    </row>
    <row r="4" spans="1:6">
      <c r="A4" s="41" t="s">
        <v>214</v>
      </c>
      <c r="B4" s="33">
        <v>84</v>
      </c>
      <c r="C4" s="33">
        <v>88</v>
      </c>
      <c r="D4" s="25">
        <v>0.39583333333333331</v>
      </c>
      <c r="E4" s="26">
        <v>30</v>
      </c>
      <c r="F4" s="1" t="s">
        <v>854</v>
      </c>
    </row>
    <row r="5" spans="1:6">
      <c r="A5" s="41" t="s">
        <v>215</v>
      </c>
      <c r="B5" s="33">
        <v>79</v>
      </c>
      <c r="C5" s="33">
        <v>83</v>
      </c>
      <c r="D5" s="25">
        <v>0.39583333333333331</v>
      </c>
      <c r="E5" s="26">
        <v>30</v>
      </c>
      <c r="F5" s="1" t="s">
        <v>855</v>
      </c>
    </row>
    <row r="6" spans="1:6">
      <c r="A6" s="41" t="s">
        <v>216</v>
      </c>
      <c r="B6" s="33">
        <v>74</v>
      </c>
      <c r="C6" s="33">
        <v>78</v>
      </c>
      <c r="D6" s="25">
        <v>0.39583333333333331</v>
      </c>
      <c r="E6" s="26">
        <v>30</v>
      </c>
      <c r="F6" s="1" t="s">
        <v>856</v>
      </c>
    </row>
    <row r="7" spans="1:6">
      <c r="A7" s="41" t="s">
        <v>217</v>
      </c>
      <c r="B7" s="33">
        <v>69</v>
      </c>
      <c r="C7" s="33">
        <v>73</v>
      </c>
      <c r="D7" s="25">
        <v>0.39583333333333331</v>
      </c>
      <c r="E7" s="26">
        <v>30</v>
      </c>
      <c r="F7" s="1" t="s">
        <v>857</v>
      </c>
    </row>
    <row r="8" spans="1:6">
      <c r="A8" s="41" t="s">
        <v>218</v>
      </c>
      <c r="B8" s="33">
        <v>64</v>
      </c>
      <c r="C8" s="33">
        <v>68</v>
      </c>
      <c r="D8" s="25">
        <v>0.39583333333333331</v>
      </c>
      <c r="E8" s="26">
        <v>30</v>
      </c>
      <c r="F8" s="1" t="s">
        <v>858</v>
      </c>
    </row>
    <row r="9" spans="1:6">
      <c r="A9" s="41" t="s">
        <v>219</v>
      </c>
      <c r="B9" s="33">
        <v>59</v>
      </c>
      <c r="C9" s="33">
        <v>63</v>
      </c>
      <c r="D9" s="25">
        <v>0.39583333333333331</v>
      </c>
      <c r="E9" s="26">
        <v>30</v>
      </c>
      <c r="F9" s="1" t="s">
        <v>859</v>
      </c>
    </row>
    <row r="10" spans="1:6">
      <c r="A10" s="41" t="s">
        <v>220</v>
      </c>
      <c r="B10" s="33">
        <v>40</v>
      </c>
      <c r="C10" s="33">
        <v>58</v>
      </c>
      <c r="D10" s="25">
        <v>0.39583333333333331</v>
      </c>
      <c r="E10" s="26">
        <v>30</v>
      </c>
      <c r="F10" s="1" t="s">
        <v>860</v>
      </c>
    </row>
    <row r="11" spans="1:6">
      <c r="A11" s="41" t="s">
        <v>861</v>
      </c>
      <c r="B11" s="92">
        <v>45</v>
      </c>
      <c r="C11" s="92">
        <v>5</v>
      </c>
      <c r="D11" s="25">
        <v>0.39583333333333331</v>
      </c>
      <c r="E11" s="26">
        <v>30</v>
      </c>
      <c r="F11" s="93" t="s">
        <v>862</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71"/>
  <sheetViews>
    <sheetView zoomScaleNormal="100" workbookViewId="0">
      <pane ySplit="1" topLeftCell="A48" activePane="bottomLeft" state="frozen"/>
      <selection pane="bottomLeft" activeCell="B72" sqref="B72"/>
    </sheetView>
  </sheetViews>
  <sheetFormatPr defaultRowHeight="12.75"/>
  <cols>
    <col min="1" max="1" width="8.140625" style="44" bestFit="1" customWidth="1"/>
    <col min="2" max="2" width="8" style="55" bestFit="1" customWidth="1"/>
    <col min="3" max="3" width="29" bestFit="1" customWidth="1"/>
    <col min="4" max="4" width="4.42578125" style="29" bestFit="1" customWidth="1"/>
    <col min="5" max="5" width="10" style="8" bestFit="1" customWidth="1"/>
    <col min="6" max="6" width="38.140625" style="54" bestFit="1" customWidth="1"/>
    <col min="7" max="7" width="8.28515625" style="8" bestFit="1" customWidth="1"/>
    <col min="8" max="8" width="9.140625" style="30"/>
  </cols>
  <sheetData>
    <row r="1" spans="1:8" s="5" customFormat="1">
      <c r="A1" s="28" t="s">
        <v>37</v>
      </c>
      <c r="B1" s="60" t="s">
        <v>12</v>
      </c>
      <c r="C1" s="5" t="s">
        <v>10</v>
      </c>
      <c r="D1" s="28" t="s">
        <v>11</v>
      </c>
      <c r="E1" s="20" t="s">
        <v>0</v>
      </c>
      <c r="F1" s="56" t="s">
        <v>5</v>
      </c>
      <c r="G1" s="53" t="s">
        <v>50</v>
      </c>
      <c r="H1" s="28" t="s">
        <v>86</v>
      </c>
    </row>
    <row r="2" spans="1:8">
      <c r="A2" s="100">
        <v>0.48114583333517658</v>
      </c>
      <c r="B2" s="55">
        <v>22</v>
      </c>
      <c r="C2" t="str">
        <f>VLOOKUP(B2,Atleti!A$2:B$999,2,FALSE)</f>
        <v>RISPOLI FEDERICO</v>
      </c>
      <c r="D2" s="29" t="str">
        <f>VLOOKUP(B2,Atleti!A$2:D$999,4,FALSE)</f>
        <v>M2</v>
      </c>
      <c r="E2" s="12">
        <f>A2-VLOOKUP(D2,Categorie!A$2:D$50,4,FALSE)</f>
        <v>8.5312500001843261E-2</v>
      </c>
      <c r="F2" s="36" t="str">
        <f>VLOOKUP(B2,Atleti!A$2:F$999,6,FALSE)</f>
        <v>CYCLING FOR ALL E MASTER</v>
      </c>
      <c r="G2" s="8" t="str">
        <f>VLOOKUP(B2,Atleti!A$2:G$999,7,FALSE)</f>
        <v>UISP</v>
      </c>
      <c r="H2" s="30" t="str">
        <f>T(VLOOKUP(B2,Atleti!A$2:H$999,8,FALSE))</f>
        <v/>
      </c>
    </row>
    <row r="3" spans="1:8">
      <c r="A3" s="100">
        <v>0.48116898148145992</v>
      </c>
      <c r="B3" s="55">
        <v>33</v>
      </c>
      <c r="C3" t="str">
        <f>VLOOKUP(B3,Atleti!A$2:B$999,2,FALSE)</f>
        <v>FANCIULLI CLAUDIO</v>
      </c>
      <c r="D3" s="29" t="str">
        <f>VLOOKUP(B3,Atleti!A$2:D$999,4,FALSE)</f>
        <v>M1</v>
      </c>
      <c r="E3" s="12">
        <f>A3-VLOOKUP(D3,Categorie!A$2:D$50,4,FALSE)</f>
        <v>8.5335648148126608E-2</v>
      </c>
      <c r="F3" s="36" t="str">
        <f>VLOOKUP(B3,Atleti!A$2:F$999,6,FALSE)</f>
        <v>MT BIKE ARGENTARIO</v>
      </c>
      <c r="G3" s="8" t="str">
        <f>VLOOKUP(B3,Atleti!A$2:G$999,7,FALSE)</f>
        <v>UISP</v>
      </c>
      <c r="H3" s="30" t="str">
        <f>T(VLOOKUP(B3,Atleti!A$2:H$999,8,FALSE))</f>
        <v/>
      </c>
    </row>
    <row r="4" spans="1:8">
      <c r="A4" s="100">
        <v>0.48119212962774327</v>
      </c>
      <c r="B4" s="55">
        <v>18</v>
      </c>
      <c r="C4" t="str">
        <f>VLOOKUP(B4,Atleti!A$2:B$999,2,FALSE)</f>
        <v>BARTALUCCI FEDERICO</v>
      </c>
      <c r="D4" s="29" t="str">
        <f>VLOOKUP(B4,Atleti!A$2:D$999,4,FALSE)</f>
        <v>ES</v>
      </c>
      <c r="E4" s="12">
        <f>A4-VLOOKUP(D4,Categorie!A$2:D$50,4,FALSE)</f>
        <v>8.5358796294409955E-2</v>
      </c>
      <c r="F4" s="36" t="str">
        <f>VLOOKUP(B4,Atleti!A$2:F$999,6,FALSE)</f>
        <v>SCOTT PASQUINI STELLA AZZURRA</v>
      </c>
      <c r="G4" s="8" t="str">
        <f>VLOOKUP(B4,Atleti!A$2:G$999,7,FALSE)</f>
        <v>FCI</v>
      </c>
      <c r="H4" s="30" t="str">
        <f>T(VLOOKUP(B4,Atleti!A$2:H$999,8,FALSE))</f>
        <v/>
      </c>
    </row>
    <row r="5" spans="1:8">
      <c r="A5" s="100">
        <v>0.48121527778130258</v>
      </c>
      <c r="B5" s="55">
        <v>67</v>
      </c>
      <c r="C5" t="str">
        <f>VLOOKUP(B5,Atleti!A$2:B$999,2,FALSE)</f>
        <v>BRANDINI ALESSIO</v>
      </c>
      <c r="D5" s="29" t="str">
        <f>VLOOKUP(B5,Atleti!A$2:D$999,4,FALSE)</f>
        <v>M5</v>
      </c>
      <c r="E5" s="12">
        <f>A5-VLOOKUP(D5,Categorie!A$2:D$50,4,FALSE)</f>
        <v>8.538194444796926E-2</v>
      </c>
      <c r="F5" s="36" t="str">
        <f>VLOOKUP(B5,Atleti!A$2:F$999,6,FALSE)</f>
        <v>DONKEY BIKE CLUB A.S.D.</v>
      </c>
      <c r="G5" s="8" t="str">
        <f>VLOOKUP(B5,Atleti!A$2:G$999,7,FALSE)</f>
        <v>UISP</v>
      </c>
      <c r="H5" s="30" t="str">
        <f>T(VLOOKUP(B5,Atleti!A$2:H$999,8,FALSE))</f>
        <v/>
      </c>
    </row>
    <row r="6" spans="1:8">
      <c r="A6" s="100">
        <v>0.48122685185080627</v>
      </c>
      <c r="B6" s="55">
        <v>25</v>
      </c>
      <c r="C6" t="str">
        <f>VLOOKUP(B6,Atleti!A$2:B$999,2,FALSE)</f>
        <v>BIZZARRI ALDO</v>
      </c>
      <c r="D6" s="29" t="str">
        <f>VLOOKUP(B6,Atleti!A$2:D$999,4,FALSE)</f>
        <v>M2</v>
      </c>
      <c r="E6" s="12">
        <f>A6-VLOOKUP(D6,Categorie!A$2:D$50,4,FALSE)</f>
        <v>8.5393518517472955E-2</v>
      </c>
      <c r="F6" s="36" t="str">
        <f>VLOOKUP(B6,Atleti!A$2:F$999,6,FALSE)</f>
        <v>A.S.D. HIMOD BIKE 4ELEMENTS</v>
      </c>
      <c r="G6" s="8" t="str">
        <f>VLOOKUP(B6,Atleti!A$2:G$999,7,FALSE)</f>
        <v>ACSI</v>
      </c>
      <c r="H6" s="30" t="str">
        <f>T(VLOOKUP(B6,Atleti!A$2:H$999,8,FALSE))</f>
        <v/>
      </c>
    </row>
    <row r="7" spans="1:8">
      <c r="A7" s="100">
        <v>0.48123842592758592</v>
      </c>
      <c r="B7" s="55">
        <v>81</v>
      </c>
      <c r="C7" t="str">
        <f>VLOOKUP(B7,Atleti!A$2:B$999,2,FALSE)</f>
        <v>BASSI ANDREA</v>
      </c>
      <c r="D7" s="29" t="str">
        <f>VLOOKUP(B7,Atleti!A$2:D$999,4,FALSE)</f>
        <v>M4</v>
      </c>
      <c r="E7" s="12">
        <f>A7-VLOOKUP(D7,Categorie!A$2:D$50,4,FALSE)</f>
        <v>8.5405092594252607E-2</v>
      </c>
      <c r="F7" s="36" t="str">
        <f>VLOOKUP(B7,Atleti!A$2:F$999,6,FALSE)</f>
        <v>A.S.D. TEAM MARATHON BIKE (ACSI)</v>
      </c>
      <c r="G7" s="8" t="str">
        <f>VLOOKUP(B7,Atleti!A$2:G$999,7,FALSE)</f>
        <v>ACSI</v>
      </c>
      <c r="H7" s="30" t="str">
        <f>T(VLOOKUP(B7,Atleti!A$2:H$999,8,FALSE))</f>
        <v/>
      </c>
    </row>
    <row r="8" spans="1:8">
      <c r="A8" s="100">
        <v>0.48126157407386927</v>
      </c>
      <c r="B8" s="55">
        <v>27</v>
      </c>
      <c r="C8" t="str">
        <f>VLOOKUP(B8,Atleti!A$2:B$999,2,FALSE)</f>
        <v>BOSCAGLI MIRKO</v>
      </c>
      <c r="D8" s="29" t="str">
        <f>VLOOKUP(B8,Atleti!A$2:D$999,4,FALSE)</f>
        <v>M2</v>
      </c>
      <c r="E8" s="12">
        <f>A8-VLOOKUP(D8,Categorie!A$2:D$50,4,FALSE)</f>
        <v>8.5428240740535955E-2</v>
      </c>
      <c r="F8" s="36" t="str">
        <f>VLOOKUP(B8,Atleti!A$2:F$999,6,FALSE)</f>
        <v>ASD GRUPPO CICLISTICO TONDI (UISP)</v>
      </c>
      <c r="G8" s="8" t="str">
        <f>VLOOKUP(B8,Atleti!A$2:G$999,7,FALSE)</f>
        <v>UISP</v>
      </c>
      <c r="H8" s="30" t="str">
        <f>T(VLOOKUP(B8,Atleti!A$2:H$999,8,FALSE))</f>
        <v/>
      </c>
    </row>
    <row r="9" spans="1:8">
      <c r="A9" s="100">
        <v>0.48127314815064892</v>
      </c>
      <c r="B9" s="55">
        <v>60</v>
      </c>
      <c r="C9" t="str">
        <f>VLOOKUP(B9,Atleti!A$2:B$999,2,FALSE)</f>
        <v>VISANI ANDREA</v>
      </c>
      <c r="D9" s="29" t="str">
        <f>VLOOKUP(B9,Atleti!A$2:D$999,4,FALSE)</f>
        <v>M3</v>
      </c>
      <c r="E9" s="12">
        <f>A9-VLOOKUP(D9,Categorie!A$2:D$50,4,FALSE)</f>
        <v>8.5439814817315607E-2</v>
      </c>
      <c r="F9" s="36" t="str">
        <f>VLOOKUP(B9,Atleti!A$2:F$999,6,FALSE)</f>
        <v>GRUPPO SPORTIVO EMICICLI</v>
      </c>
      <c r="G9" s="8" t="str">
        <f>VLOOKUP(B9,Atleti!A$2:G$999,7,FALSE)</f>
        <v>UISP</v>
      </c>
      <c r="H9" s="30" t="str">
        <f>T(VLOOKUP(B9,Atleti!A$2:H$999,8,FALSE))</f>
        <v/>
      </c>
    </row>
    <row r="10" spans="1:8">
      <c r="A10" s="100">
        <v>0.48129629629693227</v>
      </c>
      <c r="B10" s="55">
        <v>71</v>
      </c>
      <c r="C10" t="str">
        <f>VLOOKUP(B10,Atleti!A$2:B$999,2,FALSE)</f>
        <v>COSTANTINI ALESSANDRO</v>
      </c>
      <c r="D10" s="29" t="str">
        <f>VLOOKUP(B10,Atleti!A$2:D$999,4,FALSE)</f>
        <v>M4</v>
      </c>
      <c r="E10" s="12">
        <f>A10-VLOOKUP(D10,Categorie!A$2:D$50,4,FALSE)</f>
        <v>8.5462962963598954E-2</v>
      </c>
      <c r="F10" s="36" t="str">
        <f>VLOOKUP(B10,Atleti!A$2:F$999,6,FALSE)</f>
        <v>A.S.D. G.C. CASTIGLIONESE</v>
      </c>
      <c r="G10" s="8" t="str">
        <f>VLOOKUP(B10,Atleti!A$2:G$999,7,FALSE)</f>
        <v>ACSI</v>
      </c>
      <c r="H10" s="30" t="str">
        <f>T(VLOOKUP(B10,Atleti!A$2:H$999,8,FALSE))</f>
        <v/>
      </c>
    </row>
    <row r="11" spans="1:8">
      <c r="A11" s="100">
        <v>0.48130787037371192</v>
      </c>
      <c r="B11" s="55">
        <v>14</v>
      </c>
      <c r="C11" t="str">
        <f>VLOOKUP(B11,Atleti!A$2:B$999,2,FALSE)</f>
        <v>LACCHINI FLORIO</v>
      </c>
      <c r="D11" s="29" t="str">
        <f>VLOOKUP(B11,Atleti!A$2:D$999,4,FALSE)</f>
        <v>M1</v>
      </c>
      <c r="E11" s="12">
        <f>A11-VLOOKUP(D11,Categorie!A$2:D$50,4,FALSE)</f>
        <v>8.5474537040378606E-2</v>
      </c>
      <c r="F11" s="36" t="str">
        <f>VLOOKUP(B11,Atleti!A$2:F$999,6,FALSE)</f>
        <v>CAPOLIVERI BIKE PARK ISOLA D'ELBA MTB CLUB A.S.D.</v>
      </c>
      <c r="G11" s="8" t="str">
        <f>VLOOKUP(B11,Atleti!A$2:G$999,7,FALSE)</f>
        <v>UISP</v>
      </c>
      <c r="H11" s="30" t="str">
        <f>T(VLOOKUP(B11,Atleti!A$2:H$999,8,FALSE))</f>
        <v/>
      </c>
    </row>
    <row r="12" spans="1:8">
      <c r="A12" s="100">
        <v>0.48133101851999527</v>
      </c>
      <c r="B12" s="55">
        <v>65</v>
      </c>
      <c r="C12" t="str">
        <f>VLOOKUP(B12,Atleti!A$2:B$999,2,FALSE)</f>
        <v>BACCANI DIEGO</v>
      </c>
      <c r="D12" s="29" t="str">
        <f>VLOOKUP(B12,Atleti!A$2:D$999,4,FALSE)</f>
        <v>M2</v>
      </c>
      <c r="E12" s="12">
        <f>A12-VLOOKUP(D12,Categorie!A$2:D$50,4,FALSE)</f>
        <v>8.5497685186661954E-2</v>
      </c>
      <c r="F12" s="36" t="str">
        <f>VLOOKUP(B12,Atleti!A$2:F$999,6,FALSE)</f>
        <v>FREE BIKE PEDALE FOLLONICHESE</v>
      </c>
      <c r="G12" s="8" t="str">
        <f>VLOOKUP(B12,Atleti!A$2:G$999,7,FALSE)</f>
        <v>UISP</v>
      </c>
      <c r="H12" s="30" t="str">
        <f>T(VLOOKUP(B12,Atleti!A$2:H$999,8,FALSE))</f>
        <v/>
      </c>
    </row>
    <row r="13" spans="1:8">
      <c r="A13" s="100">
        <v>0.48134259258949896</v>
      </c>
      <c r="B13" s="55">
        <v>7</v>
      </c>
      <c r="C13" t="str">
        <f>VLOOKUP(B13,Atleti!A$2:B$999,2,FALSE)</f>
        <v>FERRI JONATHAN</v>
      </c>
      <c r="D13" s="29" t="str">
        <f>VLOOKUP(B13,Atleti!A$2:D$999,4,FALSE)</f>
        <v>ES</v>
      </c>
      <c r="E13" s="12">
        <f>A13-VLOOKUP(D13,Categorie!A$2:D$50,4,FALSE)</f>
        <v>8.5509259256165648E-2</v>
      </c>
      <c r="F13" s="36" t="str">
        <f>VLOOKUP(B13,Atleti!A$2:F$999,6,FALSE)</f>
        <v>ELBA BIKE - SCOTT</v>
      </c>
      <c r="G13" s="8" t="str">
        <f>VLOOKUP(B13,Atleti!A$2:G$999,7,FALSE)</f>
        <v>FCI</v>
      </c>
      <c r="H13" s="30" t="str">
        <f>T(VLOOKUP(B13,Atleti!A$2:H$999,8,FALSE))</f>
        <v/>
      </c>
    </row>
    <row r="14" spans="1:8">
      <c r="A14" s="100">
        <v>0.48137731481256196</v>
      </c>
      <c r="B14" s="55">
        <v>30</v>
      </c>
      <c r="C14" t="str">
        <f>VLOOKUP(B14,Atleti!A$2:B$999,2,FALSE)</f>
        <v>TURCONI IVAN ANGELO</v>
      </c>
      <c r="D14" s="29" t="str">
        <f>VLOOKUP(B14,Atleti!A$2:D$999,4,FALSE)</f>
        <v>M2</v>
      </c>
      <c r="E14" s="12">
        <f>A14-VLOOKUP(D14,Categorie!A$2:D$50,4,FALSE)</f>
        <v>8.5543981479228648E-2</v>
      </c>
      <c r="F14" s="36" t="str">
        <f>VLOOKUP(B14,Atleti!A$2:F$999,6,FALSE)</f>
        <v>MT BIKE ARGENTARIO</v>
      </c>
      <c r="G14" s="8" t="str">
        <f>VLOOKUP(B14,Atleti!A$2:G$999,7,FALSE)</f>
        <v>UISP</v>
      </c>
      <c r="H14" s="30" t="str">
        <f>T(VLOOKUP(B14,Atleti!A$2:H$999,8,FALSE))</f>
        <v/>
      </c>
    </row>
    <row r="15" spans="1:8">
      <c r="A15" s="100">
        <v>0.48138888888934162</v>
      </c>
      <c r="B15" s="55">
        <v>70</v>
      </c>
      <c r="C15" t="str">
        <f>VLOOKUP(B15,Atleti!A$2:B$999,2,FALSE)</f>
        <v>VICIANI LEONARDO</v>
      </c>
      <c r="D15" s="29" t="str">
        <f>VLOOKUP(B15,Atleti!A$2:D$999,4,FALSE)</f>
        <v>M4</v>
      </c>
      <c r="E15" s="12">
        <f>A15-VLOOKUP(D15,Categorie!A$2:D$50,4,FALSE)</f>
        <v>8.55555555560083E-2</v>
      </c>
      <c r="F15" s="36" t="str">
        <f>VLOOKUP(B15,Atleti!A$2:F$999,6,FALSE)</f>
        <v>ASD STAR BIKE</v>
      </c>
      <c r="G15" s="8" t="str">
        <f>VLOOKUP(B15,Atleti!A$2:G$999,7,FALSE)</f>
        <v>UISP</v>
      </c>
      <c r="H15" s="30" t="str">
        <f>T(VLOOKUP(B15,Atleti!A$2:H$999,8,FALSE))</f>
        <v/>
      </c>
    </row>
    <row r="16" spans="1:8">
      <c r="A16" s="100">
        <v>0.48140046296612127</v>
      </c>
      <c r="B16" s="55">
        <v>9</v>
      </c>
      <c r="C16" t="str">
        <f>VLOOKUP(B16,Atleti!A$2:B$999,2,FALSE)</f>
        <v>PRESENTI FABIO</v>
      </c>
      <c r="D16" s="29" t="str">
        <f>VLOOKUP(B16,Atleti!A$2:D$999,4,FALSE)</f>
        <v>ES</v>
      </c>
      <c r="E16" s="12">
        <f>A16-VLOOKUP(D16,Categorie!A$2:D$50,4,FALSE)</f>
        <v>8.5567129632787953E-2</v>
      </c>
      <c r="F16" s="36" t="str">
        <f>VLOOKUP(B16,Atleti!A$2:F$999,6,FALSE)</f>
        <v>MT BIKE ARGENTARIO</v>
      </c>
      <c r="G16" s="8" t="str">
        <f>VLOOKUP(B16,Atleti!A$2:G$999,7,FALSE)</f>
        <v>UISP</v>
      </c>
      <c r="H16" s="30" t="str">
        <f>T(VLOOKUP(B16,Atleti!A$2:H$999,8,FALSE))</f>
        <v/>
      </c>
    </row>
    <row r="17" spans="1:8">
      <c r="A17" s="100">
        <v>0.48142361111240461</v>
      </c>
      <c r="B17" s="55">
        <v>37</v>
      </c>
      <c r="C17" t="str">
        <f>VLOOKUP(B17,Atleti!A$2:B$999,2,FALSE)</f>
        <v>FANCIULLI AURELIO</v>
      </c>
      <c r="D17" s="29" t="str">
        <f>VLOOKUP(B17,Atleti!A$2:D$999,4,FALSE)</f>
        <v>M2</v>
      </c>
      <c r="E17" s="12">
        <f>A17-VLOOKUP(D17,Categorie!A$2:D$50,4,FALSE)</f>
        <v>8.55902777790713E-2</v>
      </c>
      <c r="F17" s="36" t="str">
        <f>VLOOKUP(B17,Atleti!A$2:F$999,6,FALSE)</f>
        <v>MT BIKE ARGENTARIO</v>
      </c>
      <c r="G17" s="8" t="str">
        <f>VLOOKUP(B17,Atleti!A$2:G$999,7,FALSE)</f>
        <v>UISP</v>
      </c>
      <c r="H17" s="30" t="str">
        <f>T(VLOOKUP(B17,Atleti!A$2:H$999,8,FALSE))</f>
        <v/>
      </c>
    </row>
    <row r="18" spans="1:8">
      <c r="A18" s="100">
        <v>0.48144675925868796</v>
      </c>
      <c r="B18" s="55">
        <v>26</v>
      </c>
      <c r="C18" t="str">
        <f>VLOOKUP(B18,Atleti!A$2:B$999,2,FALSE)</f>
        <v>FORTI CRISTIAN</v>
      </c>
      <c r="D18" s="29" t="str">
        <f>VLOOKUP(B18,Atleti!A$2:D$999,4,FALSE)</f>
        <v>M2</v>
      </c>
      <c r="E18" s="12">
        <f>A18-VLOOKUP(D18,Categorie!A$2:D$50,4,FALSE)</f>
        <v>8.5613425925354647E-2</v>
      </c>
      <c r="F18" s="36" t="str">
        <f>VLOOKUP(B18,Atleti!A$2:F$999,6,FALSE)</f>
        <v>ASD GRUPPO CICLISTICO TONDI (UISP)</v>
      </c>
      <c r="G18" s="8" t="str">
        <f>VLOOKUP(B18,Atleti!A$2:G$999,7,FALSE)</f>
        <v>UISP</v>
      </c>
      <c r="H18" s="30" t="str">
        <f>T(VLOOKUP(B18,Atleti!A$2:H$999,8,FALSE))</f>
        <v/>
      </c>
    </row>
    <row r="19" spans="1:8">
      <c r="A19" s="100">
        <v>0.48146990740497131</v>
      </c>
      <c r="B19" s="55">
        <v>16</v>
      </c>
      <c r="C19" t="str">
        <f>VLOOKUP(B19,Atleti!A$2:B$999,2,FALSE)</f>
        <v>VIERI SIMONE</v>
      </c>
      <c r="D19" s="29" t="str">
        <f>VLOOKUP(B19,Atleti!A$2:D$999,4,FALSE)</f>
        <v>ES</v>
      </c>
      <c r="E19" s="12">
        <f>A19-VLOOKUP(D19,Categorie!A$2:D$50,4,FALSE)</f>
        <v>8.5636574071637994E-2</v>
      </c>
      <c r="F19" s="36" t="str">
        <f>VLOOKUP(B19,Atleti!A$2:F$999,6,FALSE)</f>
        <v>A.S.D.TEAM BIKE GIPPO COLLE DI VAL D'ELS</v>
      </c>
      <c r="G19" s="8" t="str">
        <f>VLOOKUP(B19,Atleti!A$2:G$999,7,FALSE)</f>
        <v>UISP</v>
      </c>
      <c r="H19" s="30" t="str">
        <f>T(VLOOKUP(B19,Atleti!A$2:H$999,8,FALSE))</f>
        <v/>
      </c>
    </row>
    <row r="20" spans="1:8">
      <c r="A20" s="100">
        <v>0.48148148148175096</v>
      </c>
      <c r="B20" s="55">
        <v>24</v>
      </c>
      <c r="C20" t="str">
        <f>VLOOKUP(B20,Atleti!A$2:B$999,2,FALSE)</f>
        <v>MASTRI FRANCESCO</v>
      </c>
      <c r="D20" s="29" t="str">
        <f>VLOOKUP(B20,Atleti!A$2:D$999,4,FALSE)</f>
        <v>M2</v>
      </c>
      <c r="E20" s="12">
        <f>A20-VLOOKUP(D20,Categorie!A$2:D$50,4,FALSE)</f>
        <v>8.5648148148417647E-2</v>
      </c>
      <c r="F20" s="36" t="str">
        <f>VLOOKUP(B20,Atleti!A$2:F$999,6,FALSE)</f>
        <v>FREE BIKE PEDALE FOLLONICHESE</v>
      </c>
      <c r="G20" s="8" t="str">
        <f>VLOOKUP(B20,Atleti!A$2:G$999,7,FALSE)</f>
        <v>UISP</v>
      </c>
      <c r="H20" s="30" t="str">
        <f>T(VLOOKUP(B20,Atleti!A$2:H$999,8,FALSE))</f>
        <v/>
      </c>
    </row>
    <row r="21" spans="1:8">
      <c r="A21" s="100">
        <v>0.48150462962803431</v>
      </c>
      <c r="B21" s="55">
        <v>28</v>
      </c>
      <c r="C21" t="str">
        <f>VLOOKUP(B21,Atleti!A$2:B$999,2,FALSE)</f>
        <v>MERLINI FRANCESCO</v>
      </c>
      <c r="D21" s="29" t="str">
        <f>VLOOKUP(B21,Atleti!A$2:D$999,4,FALSE)</f>
        <v>M2</v>
      </c>
      <c r="E21" s="12">
        <f>A21-VLOOKUP(D21,Categorie!A$2:D$50,4,FALSE)</f>
        <v>8.5671296294700994E-2</v>
      </c>
      <c r="F21" s="36" t="str">
        <f>VLOOKUP(B21,Atleti!A$2:F$999,6,FALSE)</f>
        <v>A.S.D. MOBILITY BIKE MOTION</v>
      </c>
      <c r="G21" s="8" t="str">
        <f>VLOOKUP(B21,Atleti!A$2:G$999,7,FALSE)</f>
        <v>ACSI</v>
      </c>
      <c r="H21" s="30" t="str">
        <f>T(VLOOKUP(B21,Atleti!A$2:H$999,8,FALSE))</f>
        <v/>
      </c>
    </row>
    <row r="22" spans="1:8">
      <c r="A22" s="100">
        <v>0.48152777777431766</v>
      </c>
      <c r="B22" s="55">
        <v>59</v>
      </c>
      <c r="C22" t="str">
        <f>VLOOKUP(B22,Atleti!A$2:B$999,2,FALSE)</f>
        <v>CASELLI MICHELE</v>
      </c>
      <c r="D22" s="29" t="str">
        <f>VLOOKUP(B22,Atleti!A$2:D$999,4,FALSE)</f>
        <v>M3</v>
      </c>
      <c r="E22" s="12">
        <f>A22-VLOOKUP(D22,Categorie!A$2:D$50,4,FALSE)</f>
        <v>8.5694444440984341E-2</v>
      </c>
      <c r="F22" s="36" t="str">
        <f>VLOOKUP(B22,Atleti!A$2:F$999,6,FALSE)</f>
        <v>A.S.D. MBM-LE QUERCE</v>
      </c>
      <c r="G22" s="8" t="str">
        <f>VLOOKUP(B22,Atleti!A$2:G$999,7,FALSE)</f>
        <v>ACSI</v>
      </c>
      <c r="H22" s="30" t="str">
        <f>T(VLOOKUP(B22,Atleti!A$2:H$999,8,FALSE))</f>
        <v/>
      </c>
    </row>
    <row r="23" spans="1:8">
      <c r="A23" s="100">
        <v>0.48165509258979</v>
      </c>
      <c r="B23" s="55">
        <v>112</v>
      </c>
      <c r="C23" t="str">
        <f>VLOOKUP(B23,Atleti!A$2:B$999,2,FALSE)</f>
        <v>CASTELLUCCI ALESSANDRO</v>
      </c>
      <c r="D23" s="29" t="str">
        <f>VLOOKUP(B23,Atleti!A$2:D$999,4,FALSE)</f>
        <v>M6</v>
      </c>
      <c r="E23" s="12">
        <f>A23-VLOOKUP(D23,Categorie!A$2:D$50,4,FALSE)</f>
        <v>8.5821759256456687E-2</v>
      </c>
      <c r="F23" s="36" t="str">
        <f>VLOOKUP(B23,Atleti!A$2:F$999,6,FALSE)</f>
        <v>ASD G.S. TEAM BIKE PERIN</v>
      </c>
      <c r="G23" s="8" t="str">
        <f>VLOOKUP(B23,Atleti!A$2:G$999,7,FALSE)</f>
        <v>USIP</v>
      </c>
      <c r="H23" s="30" t="str">
        <f>T(VLOOKUP(B23,Atleti!A$2:H$999,8,FALSE))</f>
        <v/>
      </c>
    </row>
    <row r="24" spans="1:8">
      <c r="A24" s="100">
        <v>0.48167824074334931</v>
      </c>
      <c r="B24" s="55">
        <v>12</v>
      </c>
      <c r="C24" t="str">
        <f>VLOOKUP(B24,Atleti!A$2:B$999,2,FALSE)</f>
        <v>DE MARTIS MARCO</v>
      </c>
      <c r="D24" s="29" t="str">
        <f>VLOOKUP(B24,Atleti!A$2:D$999,4,FALSE)</f>
        <v>ES</v>
      </c>
      <c r="E24" s="12">
        <f>A24-VLOOKUP(D24,Categorie!A$2:D$50,4,FALSE)</f>
        <v>8.5844907410015991E-2</v>
      </c>
      <c r="F24" s="36" t="str">
        <f>VLOOKUP(B24,Atleti!A$2:F$999,6,FALSE)</f>
        <v>ASD GRUPPO CICLISTICO TONDI (UISP)</v>
      </c>
      <c r="G24" s="8" t="str">
        <f>VLOOKUP(B24,Atleti!A$2:G$999,7,FALSE)</f>
        <v>UISP</v>
      </c>
      <c r="H24" s="30" t="str">
        <f>T(VLOOKUP(B24,Atleti!A$2:H$999,8,FALSE))</f>
        <v/>
      </c>
    </row>
    <row r="25" spans="1:8">
      <c r="A25" s="100">
        <v>0.481689814812853</v>
      </c>
      <c r="B25" s="55">
        <v>39</v>
      </c>
      <c r="C25" t="str">
        <f>VLOOKUP(B25,Atleti!A$2:B$999,2,FALSE)</f>
        <v>GALATOLO MARCO</v>
      </c>
      <c r="D25" s="29" t="str">
        <f>VLOOKUP(B25,Atleti!A$2:D$999,4,FALSE)</f>
        <v>M4</v>
      </c>
      <c r="E25" s="12">
        <f>A25-VLOOKUP(D25,Categorie!A$2:D$50,4,FALSE)</f>
        <v>8.5856481479519686E-2</v>
      </c>
      <c r="F25" s="36" t="str">
        <f>VLOOKUP(B25,Atleti!A$2:F$999,6,FALSE)</f>
        <v>MT BIKE ARGENTARIO</v>
      </c>
      <c r="G25" s="8" t="str">
        <f>VLOOKUP(B25,Atleti!A$2:G$999,7,FALSE)</f>
        <v>UISP</v>
      </c>
      <c r="H25" s="30" t="str">
        <f>T(VLOOKUP(B25,Atleti!A$2:H$999,8,FALSE))</f>
        <v/>
      </c>
    </row>
    <row r="26" spans="1:8">
      <c r="A26" s="100">
        <v>0.48171296296641231</v>
      </c>
      <c r="B26" s="55">
        <v>56</v>
      </c>
      <c r="C26" t="str">
        <f>VLOOKUP(B26,Atleti!A$2:B$999,2,FALSE)</f>
        <v>SERAVALLE MARCO</v>
      </c>
      <c r="D26" s="29" t="str">
        <f>VLOOKUP(B26,Atleti!A$2:D$999,4,FALSE)</f>
        <v>M3</v>
      </c>
      <c r="E26" s="12">
        <f>A26-VLOOKUP(D26,Categorie!A$2:D$50,4,FALSE)</f>
        <v>8.5879629633078991E-2</v>
      </c>
      <c r="F26" s="36" t="str">
        <f>VLOOKUP(B26,Atleti!A$2:F$999,6,FALSE)</f>
        <v>ASD GRUPPO CICLISTICO TONDI (UISP)</v>
      </c>
      <c r="G26" s="8" t="str">
        <f>VLOOKUP(B26,Atleti!A$2:G$999,7,FALSE)</f>
        <v>UISP</v>
      </c>
      <c r="H26" s="30" t="str">
        <f>T(VLOOKUP(B26,Atleti!A$2:H$999,8,FALSE))</f>
        <v/>
      </c>
    </row>
    <row r="27" spans="1:8">
      <c r="A27" s="100">
        <v>0.48174768518219935</v>
      </c>
      <c r="B27" s="55">
        <v>61</v>
      </c>
      <c r="C27" t="str">
        <f>VLOOKUP(B27,Atleti!A$2:B$999,2,FALSE)</f>
        <v>DI PIETRO GIACOMO</v>
      </c>
      <c r="D27" s="29" t="str">
        <f>VLOOKUP(B27,Atleti!A$2:D$999,4,FALSE)</f>
        <v>M3</v>
      </c>
      <c r="E27" s="12">
        <f>A27-VLOOKUP(D27,Categorie!A$2:D$50,4,FALSE)</f>
        <v>8.5914351848866033E-2</v>
      </c>
      <c r="F27" s="36" t="str">
        <f>VLOOKUP(B27,Atleti!A$2:F$999,6,FALSE)</f>
        <v>POLISPORTIVA ARCI UISP VENTURINA</v>
      </c>
      <c r="G27" s="8" t="str">
        <f>VLOOKUP(B27,Atleti!A$2:G$999,7,FALSE)</f>
        <v>UISP</v>
      </c>
      <c r="H27" s="30" t="str">
        <f>T(VLOOKUP(B27,Atleti!A$2:H$999,8,FALSE))</f>
        <v/>
      </c>
    </row>
    <row r="28" spans="1:8">
      <c r="A28" s="100">
        <v>0.481759259258979</v>
      </c>
      <c r="B28" s="55">
        <v>54</v>
      </c>
      <c r="C28" t="str">
        <f>VLOOKUP(B28,Atleti!A$2:B$999,2,FALSE)</f>
        <v>RODRIGUEZ ELDUYS</v>
      </c>
      <c r="D28" s="29" t="str">
        <f>VLOOKUP(B28,Atleti!A$2:D$999,4,FALSE)</f>
        <v>M3</v>
      </c>
      <c r="E28" s="12">
        <f>A28-VLOOKUP(D28,Categorie!A$2:D$50,4,FALSE)</f>
        <v>8.5925925925645685E-2</v>
      </c>
      <c r="F28" s="36" t="str">
        <f>VLOOKUP(B28,Atleti!A$2:F$999,6,FALSE)</f>
        <v>A.S.D. HIMOD BIKE 4ELEMENTS</v>
      </c>
      <c r="G28" s="8" t="str">
        <f>VLOOKUP(B28,Atleti!A$2:G$999,7,FALSE)</f>
        <v>ACSI</v>
      </c>
      <c r="H28" s="30" t="str">
        <f>T(VLOOKUP(B28,Atleti!A$2:H$999,8,FALSE))</f>
        <v/>
      </c>
    </row>
    <row r="29" spans="1:8">
      <c r="A29" s="100">
        <v>0.48178240740526235</v>
      </c>
      <c r="B29" s="55">
        <v>80</v>
      </c>
      <c r="C29" t="str">
        <f>VLOOKUP(B29,Atleti!A$2:B$999,2,FALSE)</f>
        <v>DEIDDA ROSSANO</v>
      </c>
      <c r="D29" s="29" t="str">
        <f>VLOOKUP(B29,Atleti!A$2:D$999,4,FALSE)</f>
        <v>M4</v>
      </c>
      <c r="E29" s="12">
        <f>A29-VLOOKUP(D29,Categorie!A$2:D$50,4,FALSE)</f>
        <v>8.5949074071929032E-2</v>
      </c>
      <c r="F29" s="36" t="str">
        <f>VLOOKUP(B29,Atleti!A$2:F$999,6,FALSE)</f>
        <v>FREE BIKE PEDALE FOLLONICHESE</v>
      </c>
      <c r="G29" s="8" t="str">
        <f>VLOOKUP(B29,Atleti!A$2:G$999,7,FALSE)</f>
        <v>UISP</v>
      </c>
      <c r="H29" s="30" t="str">
        <f>T(VLOOKUP(B29,Atleti!A$2:H$999,8,FALSE))</f>
        <v/>
      </c>
    </row>
    <row r="30" spans="1:8">
      <c r="A30" s="100">
        <v>0.48180555555882165</v>
      </c>
      <c r="B30" s="55">
        <v>55</v>
      </c>
      <c r="C30" t="str">
        <f>VLOOKUP(B30,Atleti!A$2:B$999,2,FALSE)</f>
        <v>DESTASIO MARCO</v>
      </c>
      <c r="D30" s="29" t="str">
        <f>VLOOKUP(B30,Atleti!A$2:D$999,4,FALSE)</f>
        <v>M3</v>
      </c>
      <c r="E30" s="12">
        <f>A30-VLOOKUP(D30,Categorie!A$2:D$50,4,FALSE)</f>
        <v>8.5972222225488337E-2</v>
      </c>
      <c r="F30" s="36" t="str">
        <f>VLOOKUP(B30,Atleti!A$2:F$999,6,FALSE)</f>
        <v>A.S.D. HIMOD BIKE 4ELEMENTS</v>
      </c>
      <c r="G30" s="8" t="str">
        <f>VLOOKUP(B30,Atleti!A$2:G$999,7,FALSE)</f>
        <v>ACSI</v>
      </c>
      <c r="H30" s="30" t="str">
        <f>T(VLOOKUP(B30,Atleti!A$2:H$999,8,FALSE))</f>
        <v/>
      </c>
    </row>
    <row r="31" spans="1:8">
      <c r="A31" s="100">
        <v>0.481828703705105</v>
      </c>
      <c r="B31" s="55">
        <v>93</v>
      </c>
      <c r="C31" t="str">
        <f>VLOOKUP(B31,Atleti!A$2:B$999,2,FALSE)</f>
        <v>SCLANO ROBERTO</v>
      </c>
      <c r="D31" s="29" t="str">
        <f>VLOOKUP(B31,Atleti!A$2:D$999,4,FALSE)</f>
        <v>M5</v>
      </c>
      <c r="E31" s="12">
        <f>A31-VLOOKUP(D31,Categorie!A$2:D$50,4,FALSE)</f>
        <v>8.5995370371771684E-2</v>
      </c>
      <c r="F31" s="36" t="str">
        <f>VLOOKUP(B31,Atleti!A$2:F$999,6,FALSE)</f>
        <v>MT BIKE ARGENTARIO</v>
      </c>
      <c r="G31" s="8" t="str">
        <f>VLOOKUP(B31,Atleti!A$2:G$999,7,FALSE)</f>
        <v>UISP</v>
      </c>
      <c r="H31" s="30" t="str">
        <f>T(VLOOKUP(B31,Atleti!A$2:H$999,8,FALSE))</f>
        <v/>
      </c>
    </row>
    <row r="32" spans="1:8">
      <c r="A32" s="100">
        <v>0.48185185185138835</v>
      </c>
      <c r="B32" s="55">
        <v>72</v>
      </c>
      <c r="C32" t="str">
        <f>VLOOKUP(B32,Atleti!A$2:B$999,2,FALSE)</f>
        <v>MURATORI ROBERTO</v>
      </c>
      <c r="D32" s="29" t="str">
        <f>VLOOKUP(B32,Atleti!A$2:D$999,4,FALSE)</f>
        <v>M4</v>
      </c>
      <c r="E32" s="12">
        <f>A32-VLOOKUP(D32,Categorie!A$2:D$50,4,FALSE)</f>
        <v>8.6018518518055032E-2</v>
      </c>
      <c r="F32" s="36" t="str">
        <f>VLOOKUP(B32,Atleti!A$2:F$999,6,FALSE)</f>
        <v>FREE BIKE PEDALE FOLLONICHESE</v>
      </c>
      <c r="G32" s="8" t="str">
        <f>VLOOKUP(B32,Atleti!A$2:G$999,7,FALSE)</f>
        <v>UISP</v>
      </c>
      <c r="H32" s="30" t="str">
        <f>T(VLOOKUP(B32,Atleti!A$2:H$999,8,FALSE))</f>
        <v/>
      </c>
    </row>
    <row r="33" spans="1:8">
      <c r="A33" s="100">
        <v>0.48187499999767169</v>
      </c>
      <c r="B33" s="55">
        <v>17</v>
      </c>
      <c r="C33" t="str">
        <f>VLOOKUP(B33,Atleti!A$2:B$999,2,FALSE)</f>
        <v>SARGENTINI MATTIA</v>
      </c>
      <c r="D33" s="29" t="str">
        <f>VLOOKUP(B33,Atleti!A$2:D$999,4,FALSE)</f>
        <v>ES</v>
      </c>
      <c r="E33" s="12">
        <f>A33-VLOOKUP(D33,Categorie!A$2:D$50,4,FALSE)</f>
        <v>8.6041666664338379E-2</v>
      </c>
      <c r="F33" s="36" t="str">
        <f>VLOOKUP(B33,Atleti!A$2:F$999,6,FALSE)</f>
        <v>A.S.D. G.C. CASTIGLIONESE</v>
      </c>
      <c r="G33" s="8" t="str">
        <f>VLOOKUP(B33,Atleti!A$2:G$999,7,FALSE)</f>
        <v>ACSI</v>
      </c>
      <c r="H33" s="30" t="str">
        <f>T(VLOOKUP(B33,Atleti!A$2:H$999,8,FALSE))</f>
        <v/>
      </c>
    </row>
    <row r="34" spans="1:8">
      <c r="A34" s="100">
        <v>0.48190972222073469</v>
      </c>
      <c r="B34" s="55">
        <v>115</v>
      </c>
      <c r="C34" t="str">
        <f>VLOOKUP(B34,Atleti!A$2:B$999,2,FALSE)</f>
        <v>SALETTI MARCO</v>
      </c>
      <c r="D34" s="29" t="str">
        <f>VLOOKUP(B34,Atleti!A$2:D$999,4,FALSE)</f>
        <v>M6</v>
      </c>
      <c r="E34" s="12">
        <f>A34-VLOOKUP(D34,Categorie!A$2:D$50,4,FALSE)</f>
        <v>8.6076388887401378E-2</v>
      </c>
      <c r="F34" s="36" t="str">
        <f>VLOOKUP(B34,Atleti!A$2:F$999,6,FALSE)</f>
        <v>A.S.D. G.C. CASTIGLIONESE</v>
      </c>
      <c r="G34" s="8" t="str">
        <f>VLOOKUP(B34,Atleti!A$2:G$999,7,FALSE)</f>
        <v>ASCI</v>
      </c>
      <c r="H34" s="30" t="str">
        <f>T(VLOOKUP(B34,Atleti!A$2:H$999,8,FALSE))</f>
        <v/>
      </c>
    </row>
    <row r="35" spans="1:8">
      <c r="A35" s="100">
        <v>0.48193287036701804</v>
      </c>
      <c r="B35" s="55">
        <v>29</v>
      </c>
      <c r="C35" t="str">
        <f>VLOOKUP(B35,Atleti!A$2:B$999,2,FALSE)</f>
        <v>GUERRIERI ALESSIO</v>
      </c>
      <c r="D35" s="29" t="str">
        <f>VLOOKUP(B35,Atleti!A$2:D$999,4,FALSE)</f>
        <v>M2</v>
      </c>
      <c r="E35" s="12">
        <f>A35-VLOOKUP(D35,Categorie!A$2:D$50,4,FALSE)</f>
        <v>8.6099537033684725E-2</v>
      </c>
      <c r="F35" s="36" t="str">
        <f>VLOOKUP(B35,Atleti!A$2:F$999,6,FALSE)</f>
        <v>A.S.D. MTB CLUB CECINA</v>
      </c>
      <c r="G35" s="8" t="str">
        <f>VLOOKUP(B35,Atleti!A$2:G$999,7,FALSE)</f>
        <v>UISP</v>
      </c>
      <c r="H35" s="30" t="str">
        <f>T(VLOOKUP(B35,Atleti!A$2:H$999,8,FALSE))</f>
        <v/>
      </c>
    </row>
    <row r="36" spans="1:8">
      <c r="A36" s="100">
        <v>0.48195601852057735</v>
      </c>
      <c r="B36" s="55">
        <v>21</v>
      </c>
      <c r="C36" t="str">
        <f>VLOOKUP(B36,Atleti!A$2:B$999,2,FALSE)</f>
        <v>SIMONELLI ANDREA</v>
      </c>
      <c r="D36" s="29" t="str">
        <f>VLOOKUP(B36,Atleti!A$2:D$999,4,FALSE)</f>
        <v>M2</v>
      </c>
      <c r="E36" s="12">
        <f>A36-VLOOKUP(D36,Categorie!A$2:D$50,4,FALSE)</f>
        <v>8.612268518724403E-2</v>
      </c>
      <c r="F36" s="36" t="str">
        <f>VLOOKUP(B36,Atleti!A$2:F$999,6,FALSE)</f>
        <v>MT BIKE ARGENTARIO</v>
      </c>
      <c r="G36" s="8" t="str">
        <f>VLOOKUP(B36,Atleti!A$2:G$999,7,FALSE)</f>
        <v>UISP</v>
      </c>
      <c r="H36" s="30" t="str">
        <f>T(VLOOKUP(B36,Atleti!A$2:H$999,8,FALSE))</f>
        <v/>
      </c>
    </row>
    <row r="37" spans="1:8">
      <c r="A37" s="100">
        <v>0.48199074074364034</v>
      </c>
      <c r="B37" s="55">
        <v>84</v>
      </c>
      <c r="C37" t="str">
        <f>VLOOKUP(B37,Atleti!A$2:B$999,2,FALSE)</f>
        <v>ROCCHI RICCARDO</v>
      </c>
      <c r="D37" s="29" t="str">
        <f>VLOOKUP(B37,Atleti!A$2:D$999,4,FALSE)</f>
        <v>M4</v>
      </c>
      <c r="E37" s="12">
        <f>A37-VLOOKUP(D37,Categorie!A$2:D$50,4,FALSE)</f>
        <v>8.615740741030703E-2</v>
      </c>
      <c r="F37" s="36" t="str">
        <f>VLOOKUP(B37,Atleti!A$2:F$999,6,FALSE)</f>
        <v>FREE BIKE PEDALE FOLLONICHESE</v>
      </c>
      <c r="G37" s="8" t="str">
        <f>VLOOKUP(B37,Atleti!A$2:G$999,7,FALSE)</f>
        <v>UISP</v>
      </c>
      <c r="H37" s="30" t="str">
        <f>T(VLOOKUP(B37,Atleti!A$2:H$999,8,FALSE))</f>
        <v/>
      </c>
    </row>
    <row r="38" spans="1:8">
      <c r="A38" s="100">
        <v>0.48202546295942739</v>
      </c>
      <c r="B38" s="55">
        <v>5</v>
      </c>
      <c r="C38" t="str">
        <f>VLOOKUP(B38,Atleti!A$2:B$999,2,FALSE)</f>
        <v>PALLARI LORENZO</v>
      </c>
      <c r="D38" s="29" t="str">
        <f>VLOOKUP(B38,Atleti!A$2:D$999,4,FALSE)</f>
        <v>ES</v>
      </c>
      <c r="E38" s="12">
        <f>A38-VLOOKUP(D38,Categorie!A$2:D$50,4,FALSE)</f>
        <v>8.6192129626094072E-2</v>
      </c>
      <c r="F38" s="36" t="str">
        <f>VLOOKUP(B38,Atleti!A$2:F$999,6,FALSE)</f>
        <v>A.S.D. TEAM MARATHON BIKE</v>
      </c>
      <c r="G38" s="8" t="str">
        <f>VLOOKUP(B38,Atleti!A$2:G$999,7,FALSE)</f>
        <v>UISP</v>
      </c>
      <c r="H38" s="30" t="str">
        <f>T(VLOOKUP(B38,Atleti!A$2:H$999,8,FALSE))</f>
        <v/>
      </c>
    </row>
    <row r="39" spans="1:8">
      <c r="A39" s="100">
        <v>0.48204861111298669</v>
      </c>
      <c r="B39" s="55">
        <v>15</v>
      </c>
      <c r="C39" t="str">
        <f>VLOOKUP(B39,Atleti!A$2:B$999,2,FALSE)</f>
        <v>PORCIATTI GIULIO</v>
      </c>
      <c r="D39" s="29" t="str">
        <f>VLOOKUP(B39,Atleti!A$2:D$999,4,FALSE)</f>
        <v>ES</v>
      </c>
      <c r="E39" s="12">
        <f>A39-VLOOKUP(D39,Categorie!A$2:D$50,4,FALSE)</f>
        <v>8.6215277779653376E-2</v>
      </c>
      <c r="F39" s="36" t="str">
        <f>VLOOKUP(B39,Atleti!A$2:F$999,6,FALSE)</f>
        <v>GRUPPO SPORTIVO POLIZZIA DI STATO SIENA</v>
      </c>
      <c r="G39" s="8" t="str">
        <f>VLOOKUP(B39,Atleti!A$2:G$999,7,FALSE)</f>
        <v>FCI</v>
      </c>
      <c r="H39" s="30" t="str">
        <f>T(VLOOKUP(B39,Atleti!A$2:H$999,8,FALSE))</f>
        <v/>
      </c>
    </row>
    <row r="40" spans="1:8">
      <c r="A40" s="100">
        <v>0.48208333333604969</v>
      </c>
      <c r="B40" s="55">
        <v>94</v>
      </c>
      <c r="C40" t="str">
        <f>VLOOKUP(B40,Atleti!A$2:B$999,2,FALSE)</f>
        <v>CATURELLI ALBERTO</v>
      </c>
      <c r="D40" s="29" t="str">
        <f>VLOOKUP(B40,Atleti!A$2:D$999,4,FALSE)</f>
        <v>M5</v>
      </c>
      <c r="E40" s="12">
        <f>A40-VLOOKUP(D40,Categorie!A$2:D$50,4,FALSE)</f>
        <v>8.6250000002716376E-2</v>
      </c>
      <c r="F40" s="36" t="str">
        <f>VLOOKUP(B40,Atleti!A$2:F$999,6,FALSE)</f>
        <v>A.S.D. FREE BIKERS PEDALE FOLLONICHESE</v>
      </c>
      <c r="G40" s="8" t="str">
        <f>VLOOKUP(B40,Atleti!A$2:G$999,7,FALSE)</f>
        <v>FCI</v>
      </c>
      <c r="H40" s="30" t="str">
        <f>T(VLOOKUP(B40,Atleti!A$2:H$999,8,FALSE))</f>
        <v/>
      </c>
    </row>
    <row r="41" spans="1:8">
      <c r="A41" s="100">
        <v>0.48210648148233304</v>
      </c>
      <c r="B41" s="55">
        <v>57</v>
      </c>
      <c r="C41" t="str">
        <f>VLOOKUP(B41,Atleti!A$2:B$999,2,FALSE)</f>
        <v>BIAGIOLI IVANO</v>
      </c>
      <c r="D41" s="29" t="str">
        <f>VLOOKUP(B41,Atleti!A$2:D$999,4,FALSE)</f>
        <v>M3</v>
      </c>
      <c r="E41" s="12">
        <f>A41-VLOOKUP(D41,Categorie!A$2:D$50,4,FALSE)</f>
        <v>8.6273148148999723E-2</v>
      </c>
      <c r="F41" s="36" t="str">
        <f>VLOOKUP(B41,Atleti!A$2:F$999,6,FALSE)</f>
        <v>A.S.D. MBM-LE QUERCE</v>
      </c>
      <c r="G41" s="8" t="str">
        <f>VLOOKUP(B41,Atleti!A$2:G$999,7,FALSE)</f>
        <v>ACSI</v>
      </c>
      <c r="H41" s="30" t="str">
        <f>T(VLOOKUP(B41,Atleti!A$2:H$999,8,FALSE))</f>
        <v/>
      </c>
    </row>
    <row r="42" spans="1:8">
      <c r="A42" s="100">
        <v>0.48212962962861639</v>
      </c>
      <c r="B42" s="55">
        <v>92</v>
      </c>
      <c r="C42" t="str">
        <f>VLOOKUP(B42,Atleti!A$2:B$999,2,FALSE)</f>
        <v>ALOCCI FABIO</v>
      </c>
      <c r="D42" s="29" t="str">
        <f>VLOOKUP(B42,Atleti!A$2:D$999,4,FALSE)</f>
        <v>M5</v>
      </c>
      <c r="E42" s="12">
        <f>A42-VLOOKUP(D42,Categorie!A$2:D$50,4,FALSE)</f>
        <v>8.629629629528307E-2</v>
      </c>
      <c r="F42" s="36" t="str">
        <f>VLOOKUP(B42,Atleti!A$2:F$999,6,FALSE)</f>
        <v>A.S.D. G.C. ARGENTARIO (UISP)</v>
      </c>
      <c r="G42" s="8" t="str">
        <f>VLOOKUP(B42,Atleti!A$2:G$999,7,FALSE)</f>
        <v>UISP</v>
      </c>
      <c r="H42" s="30" t="str">
        <f>T(VLOOKUP(B42,Atleti!A$2:H$999,8,FALSE))</f>
        <v/>
      </c>
    </row>
    <row r="43" spans="1:8">
      <c r="A43" s="100">
        <v>0.48216435185167938</v>
      </c>
      <c r="B43" s="55">
        <v>78</v>
      </c>
      <c r="C43" t="str">
        <f>VLOOKUP(B43,Atleti!A$2:B$999,2,FALSE)</f>
        <v>POGGIALI ROBERTO</v>
      </c>
      <c r="D43" s="29" t="str">
        <f>VLOOKUP(B43,Atleti!A$2:D$999,4,FALSE)</f>
        <v>M4</v>
      </c>
      <c r="E43" s="12">
        <f>A43-VLOOKUP(D43,Categorie!A$2:D$50,4,FALSE)</f>
        <v>8.633101851834607E-2</v>
      </c>
      <c r="F43" s="36" t="str">
        <f>VLOOKUP(B43,Atleti!A$2:F$999,6,FALSE)</f>
        <v>ASD G.S. TEAM BIKE PERIN</v>
      </c>
      <c r="G43" s="8" t="str">
        <f>VLOOKUP(B43,Atleti!A$2:G$999,7,FALSE)</f>
        <v>UISP</v>
      </c>
      <c r="H43" s="30" t="str">
        <f>T(VLOOKUP(B43,Atleti!A$2:H$999,8,FALSE))</f>
        <v/>
      </c>
    </row>
    <row r="44" spans="1:8">
      <c r="A44" s="100">
        <v>0.48218749999796273</v>
      </c>
      <c r="B44" s="55">
        <v>77</v>
      </c>
      <c r="C44" t="str">
        <f>VLOOKUP(B44,Atleti!A$2:B$999,2,FALSE)</f>
        <v>BALDI LORENZO</v>
      </c>
      <c r="D44" s="29" t="str">
        <f>VLOOKUP(B44,Atleti!A$2:D$999,4,FALSE)</f>
        <v>M4</v>
      </c>
      <c r="E44" s="12">
        <f>A44-VLOOKUP(D44,Categorie!A$2:D$50,4,FALSE)</f>
        <v>8.6354166664629417E-2</v>
      </c>
      <c r="F44" s="36" t="str">
        <f>VLOOKUP(B44,Atleti!A$2:F$999,6,FALSE)</f>
        <v>ASD STAR BIKE</v>
      </c>
      <c r="G44" s="8" t="str">
        <f>VLOOKUP(B44,Atleti!A$2:G$999,7,FALSE)</f>
        <v>UISP</v>
      </c>
      <c r="H44" s="30" t="str">
        <f>T(VLOOKUP(B44,Atleti!A$2:H$999,8,FALSE))</f>
        <v/>
      </c>
    </row>
    <row r="45" spans="1:8">
      <c r="A45" s="100">
        <v>0.48219907407474238</v>
      </c>
      <c r="B45" s="55">
        <v>113</v>
      </c>
      <c r="C45" t="str">
        <f>VLOOKUP(B45,Atleti!A$2:B$999,2,FALSE)</f>
        <v>MANCINI CARLO</v>
      </c>
      <c r="D45" s="29" t="str">
        <f>VLOOKUP(B45,Atleti!A$2:D$999,4,FALSE)</f>
        <v>M6</v>
      </c>
      <c r="E45" s="12">
        <f>A45-VLOOKUP(D45,Categorie!A$2:D$50,4,FALSE)</f>
        <v>8.6365740741409069E-2</v>
      </c>
      <c r="F45" s="36" t="str">
        <f>VLOOKUP(B45,Atleti!A$2:F$999,6,FALSE)</f>
        <v>A.S.D. G.C. TONDI SPORT</v>
      </c>
      <c r="G45" s="8" t="str">
        <f>VLOOKUP(B45,Atleti!A$2:G$999,7,FALSE)</f>
        <v>FCI</v>
      </c>
      <c r="H45" s="30" t="str">
        <f>T(VLOOKUP(B45,Atleti!A$2:H$999,8,FALSE))</f>
        <v/>
      </c>
    </row>
    <row r="46" spans="1:8">
      <c r="A46" s="100">
        <v>0.48222222222102573</v>
      </c>
      <c r="B46" s="55">
        <v>96</v>
      </c>
      <c r="C46" t="str">
        <f>VLOOKUP(B46,Atleti!A$2:B$999,2,FALSE)</f>
        <v>GIORGI STEFANO</v>
      </c>
      <c r="D46" s="29" t="str">
        <f>VLOOKUP(B46,Atleti!A$2:D$999,4,FALSE)</f>
        <v>M5</v>
      </c>
      <c r="E46" s="12">
        <f>A46-VLOOKUP(D46,Categorie!A$2:D$50,4,FALSE)</f>
        <v>8.6388888887692417E-2</v>
      </c>
      <c r="F46" s="36" t="str">
        <f>VLOOKUP(B46,Atleti!A$2:F$999,6,FALSE)</f>
        <v>ASD EURO TEAM</v>
      </c>
      <c r="G46" s="8" t="str">
        <f>VLOOKUP(B46,Atleti!A$2:G$999,7,FALSE)</f>
        <v>UISP</v>
      </c>
      <c r="H46" s="30" t="str">
        <f>T(VLOOKUP(B46,Atleti!A$2:H$999,8,FALSE))</f>
        <v/>
      </c>
    </row>
    <row r="47" spans="1:8">
      <c r="A47" s="100">
        <v>0.48224537036730908</v>
      </c>
      <c r="B47" s="55">
        <v>52</v>
      </c>
      <c r="C47" t="str">
        <f>VLOOKUP(B47,Atleti!A$2:B$999,2,FALSE)</f>
        <v>GIACOMELLI UMBERTO</v>
      </c>
      <c r="D47" s="29" t="str">
        <f>VLOOKUP(B47,Atleti!A$2:D$999,4,FALSE)</f>
        <v>M3</v>
      </c>
      <c r="E47" s="12">
        <f>A47-VLOOKUP(D47,Categorie!A$2:D$50,4,FALSE)</f>
        <v>8.6412037033975764E-2</v>
      </c>
      <c r="F47" s="36" t="str">
        <f>VLOOKUP(B47,Atleti!A$2:F$999,6,FALSE)</f>
        <v>CAPOLIVERI BIKE PARK ISOLA D'ELBA MTB CLUB A.S.D.</v>
      </c>
      <c r="G47" s="8" t="str">
        <f>VLOOKUP(B47,Atleti!A$2:G$999,7,FALSE)</f>
        <v>FCI</v>
      </c>
      <c r="H47" s="30" t="str">
        <f>T(VLOOKUP(B47,Atleti!A$2:H$999,8,FALSE))</f>
        <v/>
      </c>
    </row>
    <row r="48" spans="1:8">
      <c r="A48" s="100">
        <v>0.48226851852086838</v>
      </c>
      <c r="B48" s="55">
        <v>132</v>
      </c>
      <c r="C48" t="str">
        <f>VLOOKUP(B48,Atleti!A$2:B$999,2,FALSE)</f>
        <v>PUCCINI GIORGIO</v>
      </c>
      <c r="D48" s="29" t="str">
        <f>VLOOKUP(B48,Atleti!A$2:D$999,4,FALSE)</f>
        <v>M7</v>
      </c>
      <c r="E48" s="12">
        <f>A48-VLOOKUP(D48,Categorie!A$2:D$50,4,FALSE)</f>
        <v>8.6435185187535069E-2</v>
      </c>
      <c r="F48" s="36" t="str">
        <f>VLOOKUP(B48,Atleti!A$2:F$999,6,FALSE)</f>
        <v>A.S. DILETTANTISTICA CICLI TADDEI</v>
      </c>
      <c r="G48" s="8" t="str">
        <f>VLOOKUP(B48,Atleti!A$2:G$999,7,FALSE)</f>
        <v>FCI</v>
      </c>
      <c r="H48" s="30" t="str">
        <f>T(VLOOKUP(B48,Atleti!A$2:H$999,8,FALSE))</f>
        <v/>
      </c>
    </row>
    <row r="49" spans="1:8">
      <c r="A49" s="100">
        <v>0.48229166666715173</v>
      </c>
      <c r="B49" s="55">
        <v>76</v>
      </c>
      <c r="C49" t="str">
        <f>VLOOKUP(B49,Atleti!A$2:B$999,2,FALSE)</f>
        <v>MARCONI SIMONE</v>
      </c>
      <c r="D49" s="29" t="str">
        <f>VLOOKUP(B49,Atleti!A$2:D$999,4,FALSE)</f>
        <v>M4</v>
      </c>
      <c r="E49" s="12">
        <f>A49-VLOOKUP(D49,Categorie!A$2:D$50,4,FALSE)</f>
        <v>8.6458333333818416E-2</v>
      </c>
      <c r="F49" s="36" t="str">
        <f>VLOOKUP(B49,Atleti!A$2:F$999,6,FALSE)</f>
        <v>A.S.D. MBM-LE QUERCE</v>
      </c>
      <c r="G49" s="8" t="str">
        <f>VLOOKUP(B49,Atleti!A$2:G$999,7,FALSE)</f>
        <v>ACSI</v>
      </c>
      <c r="H49" s="30" t="str">
        <f>T(VLOOKUP(B49,Atleti!A$2:H$999,8,FALSE))</f>
        <v/>
      </c>
    </row>
    <row r="50" spans="1:8">
      <c r="A50" s="100">
        <v>0.48231481481343508</v>
      </c>
      <c r="B50" s="55">
        <v>114</v>
      </c>
      <c r="C50" t="str">
        <f>VLOOKUP(B50,Atleti!A$2:B$999,2,FALSE)</f>
        <v>MATTEUCCI MARIO</v>
      </c>
      <c r="D50" s="29" t="str">
        <f>VLOOKUP(B50,Atleti!A$2:D$999,4,FALSE)</f>
        <v>M6</v>
      </c>
      <c r="E50" s="12">
        <f>A50-VLOOKUP(D50,Categorie!A$2:D$50,4,FALSE)</f>
        <v>8.6481481480101763E-2</v>
      </c>
      <c r="F50" s="36" t="str">
        <f>VLOOKUP(B50,Atleti!A$2:F$999,6,FALSE)</f>
        <v>FREE BIKE PEDALE FOLLONICHESE</v>
      </c>
      <c r="G50" s="8" t="str">
        <f>VLOOKUP(B50,Atleti!A$2:G$999,7,FALSE)</f>
        <v>UISP</v>
      </c>
      <c r="H50" s="30" t="str">
        <f>T(VLOOKUP(B50,Atleti!A$2:H$999,8,FALSE))</f>
        <v/>
      </c>
    </row>
    <row r="51" spans="1:8">
      <c r="A51" s="100">
        <v>0.48232638889021473</v>
      </c>
      <c r="B51" s="55">
        <v>91</v>
      </c>
      <c r="C51" t="str">
        <f>VLOOKUP(B51,Atleti!A$2:B$999,2,FALSE)</f>
        <v>STURMANN ARISTIDE</v>
      </c>
      <c r="D51" s="29" t="str">
        <f>VLOOKUP(B51,Atleti!A$2:D$999,4,FALSE)</f>
        <v>M5</v>
      </c>
      <c r="E51" s="12">
        <f>A51-VLOOKUP(D51,Categorie!A$2:D$50,4,FALSE)</f>
        <v>8.6493055556881415E-2</v>
      </c>
      <c r="F51" s="36" t="str">
        <f>VLOOKUP(B51,Atleti!A$2:F$999,6,FALSE)</f>
        <v>A.S.D. G.C. ARGENTARIO (UISP)</v>
      </c>
      <c r="G51" s="8" t="str">
        <f>VLOOKUP(B51,Atleti!A$2:G$999,7,FALSE)</f>
        <v>UISP</v>
      </c>
      <c r="H51" s="30" t="str">
        <f>T(VLOOKUP(B51,Atleti!A$2:H$999,8,FALSE))</f>
        <v/>
      </c>
    </row>
    <row r="52" spans="1:8">
      <c r="A52" s="100">
        <v>0.48234953703649808</v>
      </c>
      <c r="B52" s="55">
        <v>74</v>
      </c>
      <c r="C52" t="str">
        <f>VLOOKUP(B52,Atleti!A$2:B$999,2,FALSE)</f>
        <v>BURGASSI ROBERTO</v>
      </c>
      <c r="D52" s="29" t="str">
        <f>VLOOKUP(B52,Atleti!A$2:D$999,4,FALSE)</f>
        <v>M5</v>
      </c>
      <c r="E52" s="12">
        <f>A52-VLOOKUP(D52,Categorie!A$2:D$50,4,FALSE)</f>
        <v>8.6516203703164762E-2</v>
      </c>
      <c r="F52" s="36" t="str">
        <f>VLOOKUP(B52,Atleti!A$2:F$999,6,FALSE)</f>
        <v>FREE BIKE PEDALE FOLLONICHESE</v>
      </c>
      <c r="G52" s="8" t="str">
        <f>VLOOKUP(B52,Atleti!A$2:G$999,7,FALSE)</f>
        <v>UISP</v>
      </c>
      <c r="H52" s="30" t="str">
        <f>T(VLOOKUP(B52,Atleti!A$2:H$999,8,FALSE))</f>
        <v/>
      </c>
    </row>
    <row r="53" spans="1:8">
      <c r="A53" s="100">
        <v>0.48237268518278142</v>
      </c>
      <c r="B53" s="55">
        <v>95</v>
      </c>
      <c r="C53" t="str">
        <f>VLOOKUP(B53,Atleti!A$2:B$999,2,FALSE)</f>
        <v>FRANCESCHINI STEFANO</v>
      </c>
      <c r="D53" s="29" t="str">
        <f>VLOOKUP(B53,Atleti!A$2:D$999,4,FALSE)</f>
        <v>M5</v>
      </c>
      <c r="E53" s="12">
        <f>A53-VLOOKUP(D53,Categorie!A$2:D$50,4,FALSE)</f>
        <v>8.653935184944811E-2</v>
      </c>
      <c r="F53" s="36" t="str">
        <f>VLOOKUP(B53,Atleti!A$2:F$999,6,FALSE)</f>
        <v>A.S.D. G.C. CASTIGLIONESE</v>
      </c>
      <c r="G53" s="8" t="str">
        <f>VLOOKUP(B53,Atleti!A$2:G$999,7,FALSE)</f>
        <v>ACSI</v>
      </c>
      <c r="H53" s="30" t="str">
        <f>T(VLOOKUP(B53,Atleti!A$2:H$999,8,FALSE))</f>
        <v/>
      </c>
    </row>
    <row r="54" spans="1:8">
      <c r="A54" s="100">
        <v>0.48239583333634073</v>
      </c>
      <c r="B54" s="55">
        <v>98</v>
      </c>
      <c r="C54" t="str">
        <f>VLOOKUP(B54,Atleti!A$2:B$999,2,FALSE)</f>
        <v>SANTINI IVANO</v>
      </c>
      <c r="D54" s="29" t="str">
        <f>VLOOKUP(B54,Atleti!A$2:D$999,4,FALSE)</f>
        <v>M5</v>
      </c>
      <c r="E54" s="12">
        <f>A54-VLOOKUP(D54,Categorie!A$2:D$50,4,FALSE)</f>
        <v>8.6562500003007414E-2</v>
      </c>
      <c r="F54" s="36" t="str">
        <f>VLOOKUP(B54,Atleti!A$2:F$999,6,FALSE)</f>
        <v>A.S.D. FREE BIKERS PEDALE FOLLONICHESE</v>
      </c>
      <c r="G54" s="8" t="str">
        <f>VLOOKUP(B54,Atleti!A$2:G$999,7,FALSE)</f>
        <v>UISP</v>
      </c>
      <c r="H54" s="30" t="str">
        <f>T(VLOOKUP(B54,Atleti!A$2:H$999,8,FALSE))</f>
        <v/>
      </c>
    </row>
    <row r="55" spans="1:8">
      <c r="A55" s="100">
        <v>0.48241898148262408</v>
      </c>
      <c r="B55" s="55">
        <v>101</v>
      </c>
      <c r="C55" t="str">
        <f>VLOOKUP(B55,Atleti!A$2:B$999,2,FALSE)</f>
        <v>PACINI PAOLO</v>
      </c>
      <c r="D55" s="29" t="str">
        <f>VLOOKUP(B55,Atleti!A$2:D$999,4,FALSE)</f>
        <v>M5</v>
      </c>
      <c r="E55" s="12">
        <f>A55-VLOOKUP(D55,Categorie!A$2:D$50,4,FALSE)</f>
        <v>8.6585648149290761E-2</v>
      </c>
      <c r="F55" s="36" t="str">
        <f>VLOOKUP(B55,Atleti!A$2:F$999,6,FALSE)</f>
        <v>A.S.D. TEAM MARATHON BIKE (ACSI)</v>
      </c>
      <c r="G55" s="8" t="str">
        <f>VLOOKUP(B55,Atleti!A$2:G$999,7,FALSE)</f>
        <v>ACSI</v>
      </c>
      <c r="H55" s="30" t="str">
        <f>T(VLOOKUP(B55,Atleti!A$2:H$999,8,FALSE))</f>
        <v/>
      </c>
    </row>
    <row r="56" spans="1:8">
      <c r="A56" s="100">
        <v>0.48243055555212777</v>
      </c>
      <c r="B56" s="55">
        <v>4</v>
      </c>
      <c r="C56" t="str">
        <f>VLOOKUP(B56,Atleti!A$2:B$999,2,FALSE)</f>
        <v>DEMEI ALESSIO</v>
      </c>
      <c r="D56" s="29" t="str">
        <f>VLOOKUP(B56,Atleti!A$2:D$999,4,FALSE)</f>
        <v>ES</v>
      </c>
      <c r="E56" s="12">
        <f>A56-VLOOKUP(D56,Categorie!A$2:D$50,4,FALSE)</f>
        <v>8.6597222218794456E-2</v>
      </c>
      <c r="F56" s="36" t="str">
        <f>VLOOKUP(B56,Atleti!A$2:F$999,6,FALSE)</f>
        <v>MT BIKE ARGENTARIO</v>
      </c>
      <c r="G56" s="8" t="str">
        <f>VLOOKUP(B56,Atleti!A$2:G$999,7,FALSE)</f>
        <v>UISP</v>
      </c>
      <c r="H56" s="30" t="str">
        <f>T(VLOOKUP(B56,Atleti!A$2:H$999,8,FALSE))</f>
        <v/>
      </c>
    </row>
    <row r="57" spans="1:8">
      <c r="A57" s="100">
        <v>0.48245370370568708</v>
      </c>
      <c r="B57" s="55">
        <v>50</v>
      </c>
      <c r="C57" t="str">
        <f>VLOOKUP(B57,Atleti!A$2:B$999,2,FALSE)</f>
        <v>CASTRICONI MASSIMO</v>
      </c>
      <c r="D57" s="29" t="str">
        <f>VLOOKUP(B57,Atleti!A$2:D$999,4,FALSE)</f>
        <v>M3</v>
      </c>
      <c r="E57" s="12">
        <f>A57-VLOOKUP(D57,Categorie!A$2:D$50,4,FALSE)</f>
        <v>8.6620370372353761E-2</v>
      </c>
      <c r="F57" s="36" t="str">
        <f>VLOOKUP(B57,Atleti!A$2:F$999,6,FALSE)</f>
        <v>A.S.D. G.C. ARGENTARIO (UISP)</v>
      </c>
      <c r="G57" s="8" t="str">
        <f>VLOOKUP(B57,Atleti!A$2:G$999,7,FALSE)</f>
        <v>UISP</v>
      </c>
      <c r="H57" s="30" t="str">
        <f>T(VLOOKUP(B57,Atleti!A$2:H$999,8,FALSE))</f>
        <v/>
      </c>
    </row>
    <row r="58" spans="1:8">
      <c r="A58" s="100">
        <v>0.48247685185197042</v>
      </c>
      <c r="B58" s="55">
        <v>116</v>
      </c>
      <c r="C58" t="str">
        <f>VLOOKUP(B58,Atleti!A$2:B$999,2,FALSE)</f>
        <v>MARINI PAOLO</v>
      </c>
      <c r="D58" s="29" t="str">
        <f>VLOOKUP(B58,Atleti!A$2:D$999,4,FALSE)</f>
        <v>M6</v>
      </c>
      <c r="E58" s="12">
        <f>A58-VLOOKUP(D58,Categorie!A$2:D$50,4,FALSE)</f>
        <v>8.6643518518637108E-2</v>
      </c>
      <c r="F58" s="36" t="str">
        <f>VLOOKUP(B58,Atleti!A$2:F$999,6,FALSE)</f>
        <v>MT BIKE ARGENTARIO</v>
      </c>
      <c r="G58" s="8" t="str">
        <f>VLOOKUP(B58,Atleti!A$2:G$999,7,FALSE)</f>
        <v>UISP</v>
      </c>
      <c r="H58" s="30" t="str">
        <f>T(VLOOKUP(B58,Atleti!A$2:H$999,8,FALSE))</f>
        <v/>
      </c>
    </row>
    <row r="59" spans="1:8">
      <c r="A59" s="100">
        <v>0.48249999999825377</v>
      </c>
      <c r="B59" s="55">
        <v>133</v>
      </c>
      <c r="C59" t="str">
        <f>VLOOKUP(B59,Atleti!A$2:B$999,2,FALSE)</f>
        <v>GORETTI ORIANA</v>
      </c>
      <c r="D59" s="29" t="str">
        <f>VLOOKUP(B59,Atleti!A$2:D$999,4,FALSE)</f>
        <v>W</v>
      </c>
      <c r="E59" s="12">
        <f>A59-VLOOKUP(D59,Categorie!A$2:D$50,4,FALSE)</f>
        <v>8.6666666664920455E-2</v>
      </c>
      <c r="F59" s="36" t="str">
        <f>VLOOKUP(B59,Atleti!A$2:F$999,6,FALSE)</f>
        <v>A.S.D. MBM-LE QUERCE</v>
      </c>
      <c r="G59" s="8" t="str">
        <f>VLOOKUP(B59,Atleti!A$2:G$999,7,FALSE)</f>
        <v>ACSI</v>
      </c>
      <c r="H59" s="30" t="str">
        <f>T(VLOOKUP(B59,Atleti!A$2:H$999,8,FALSE))</f>
        <v/>
      </c>
    </row>
    <row r="60" spans="1:8">
      <c r="A60" s="100">
        <v>0.48251157407503342</v>
      </c>
      <c r="B60" s="55">
        <v>136</v>
      </c>
      <c r="C60" t="str">
        <f>VLOOKUP(B60,Atleti!A$2:B$999,2,FALSE)</f>
        <v>VILCHYNSKA ALLA</v>
      </c>
      <c r="D60" s="29" t="str">
        <f>VLOOKUP(B60,Atleti!A$2:D$999,4,FALSE)</f>
        <v>W</v>
      </c>
      <c r="E60" s="12">
        <f>A60-VLOOKUP(D60,Categorie!A$2:D$50,4,FALSE)</f>
        <v>8.6678240741700108E-2</v>
      </c>
      <c r="F60" s="36" t="str">
        <f>VLOOKUP(B60,Atleti!A$2:F$999,6,FALSE)</f>
        <v>FREE BIKE PEDALE FOLLONICHESE</v>
      </c>
      <c r="G60" s="8" t="str">
        <f>VLOOKUP(B60,Atleti!A$2:G$999,7,FALSE)</f>
        <v>UISP</v>
      </c>
      <c r="H60" s="30" t="str">
        <f>T(VLOOKUP(B60,Atleti!A$2:H$999,8,FALSE))</f>
        <v/>
      </c>
    </row>
    <row r="61" spans="1:8">
      <c r="A61" s="100">
        <v>0.48254629629809642</v>
      </c>
      <c r="B61" s="55">
        <v>135</v>
      </c>
      <c r="C61" t="str">
        <f>VLOOKUP(B61,Atleti!A$2:B$999,2,FALSE)</f>
        <v>PERIN MORENO</v>
      </c>
      <c r="D61" s="29" t="str">
        <f>VLOOKUP(B61,Atleti!A$2:D$999,4,FALSE)</f>
        <v>M7</v>
      </c>
      <c r="E61" s="12">
        <f>A61-VLOOKUP(D61,Categorie!A$2:D$50,4,FALSE)</f>
        <v>8.6712962964763107E-2</v>
      </c>
      <c r="F61" s="36" t="str">
        <f>VLOOKUP(B61,Atleti!A$2:F$999,6,FALSE)</f>
        <v>ASD G.S. TEAM BIKE PERIN</v>
      </c>
      <c r="G61" s="8" t="str">
        <f>VLOOKUP(B61,Atleti!A$2:G$999,7,FALSE)</f>
        <v>UISP</v>
      </c>
      <c r="H61" s="30" t="str">
        <f>T(VLOOKUP(B61,Atleti!A$2:H$999,8,FALSE))</f>
        <v/>
      </c>
    </row>
    <row r="62" spans="1:8">
      <c r="A62" s="100">
        <v>0.48256944444437977</v>
      </c>
      <c r="B62" s="55">
        <v>134</v>
      </c>
      <c r="C62" t="str">
        <f>VLOOKUP(B62,Atleti!A$2:B$999,2,FALSE)</f>
        <v>ROCCO MAURO</v>
      </c>
      <c r="D62" s="29" t="str">
        <f>VLOOKUP(B62,Atleti!A$2:D$999,4,FALSE)</f>
        <v>M7</v>
      </c>
      <c r="E62" s="12">
        <f>A62-VLOOKUP(D62,Categorie!A$2:D$50,4,FALSE)</f>
        <v>8.6736111111046454E-2</v>
      </c>
      <c r="F62" s="36" t="str">
        <f>VLOOKUP(B62,Atleti!A$2:F$999,6,FALSE)</f>
        <v>MT BIKE ARGENTARIO</v>
      </c>
      <c r="G62" s="8" t="str">
        <f>VLOOKUP(B62,Atleti!A$2:G$999,7,FALSE)</f>
        <v>UISP</v>
      </c>
      <c r="H62" s="30" t="str">
        <f>T(VLOOKUP(B62,Atleti!A$2:H$999,8,FALSE))</f>
        <v/>
      </c>
    </row>
    <row r="63" spans="1:8">
      <c r="A63" s="100">
        <v>0.48259259259066312</v>
      </c>
      <c r="B63" s="55">
        <v>79</v>
      </c>
      <c r="C63" t="str">
        <f>VLOOKUP(B63,Atleti!A$2:B$999,2,FALSE)</f>
        <v>SEMPLICI ROBERTO</v>
      </c>
      <c r="D63" s="29" t="str">
        <f>VLOOKUP(B63,Atleti!A$2:D$999,4,FALSE)</f>
        <v>M4</v>
      </c>
      <c r="E63" s="12">
        <f>A63-VLOOKUP(D63,Categorie!A$2:D$50,4,FALSE)</f>
        <v>8.6759259257329802E-2</v>
      </c>
      <c r="F63" s="36" t="str">
        <f>VLOOKUP(B63,Atleti!A$2:F$999,6,FALSE)</f>
        <v>GRUPPO SPORTIVO POLIZZIA DI STATO SIENA</v>
      </c>
      <c r="G63" s="8" t="str">
        <f>VLOOKUP(B63,Atleti!A$2:G$999,7,FALSE)</f>
        <v>FCI</v>
      </c>
      <c r="H63" s="30" t="str">
        <f>T(VLOOKUP(B63,Atleti!A$2:H$999,8,FALSE))</f>
        <v/>
      </c>
    </row>
    <row r="64" spans="1:8">
      <c r="A64" s="100">
        <v>0.48261574074422242</v>
      </c>
      <c r="B64" s="55">
        <v>62</v>
      </c>
      <c r="C64" t="str">
        <f>VLOOKUP(B64,Atleti!A$2:B$999,2,FALSE)</f>
        <v>PICOTTI ALBERTO</v>
      </c>
      <c r="D64" s="29" t="str">
        <f>VLOOKUP(B64,Atleti!A$2:D$999,4,FALSE)</f>
        <v>M3</v>
      </c>
      <c r="E64" s="12">
        <f>A64-VLOOKUP(D64,Categorie!A$2:D$50,4,FALSE)</f>
        <v>8.6782407410889106E-2</v>
      </c>
      <c r="F64" s="36" t="str">
        <f>VLOOKUP(B64,Atleti!A$2:F$999,6,FALSE)</f>
        <v>A.S.D. TEAM MARATHON BIKE (ACSI)</v>
      </c>
      <c r="G64" s="8" t="str">
        <f>VLOOKUP(B64,Atleti!A$2:G$999,7,FALSE)</f>
        <v>ACSI</v>
      </c>
      <c r="H64" s="30" t="str">
        <f>T(VLOOKUP(B64,Atleti!A$2:H$999,8,FALSE))</f>
        <v/>
      </c>
    </row>
    <row r="65" spans="1:8">
      <c r="A65" s="100">
        <v>0.48265046296000946</v>
      </c>
      <c r="B65" s="55">
        <v>100</v>
      </c>
      <c r="C65" t="str">
        <f>VLOOKUP(B65,Atleti!A$2:B$999,2,FALSE)</f>
        <v>CASTELLI ALESSIO</v>
      </c>
      <c r="D65" s="29" t="str">
        <f>VLOOKUP(B65,Atleti!A$2:D$999,4,FALSE)</f>
        <v>M5</v>
      </c>
      <c r="E65" s="12">
        <f>A65-VLOOKUP(D65,Categorie!A$2:D$50,4,FALSE)</f>
        <v>8.6817129626676148E-2</v>
      </c>
      <c r="F65" s="36" t="str">
        <f>VLOOKUP(B65,Atleti!A$2:F$999,6,FALSE)</f>
        <v>A.S.D.TEAM BIKE GIPPO COLLE DI VAL D'ELS</v>
      </c>
      <c r="G65" s="8" t="str">
        <f>VLOOKUP(B65,Atleti!A$2:G$999,7,FALSE)</f>
        <v>UISP</v>
      </c>
      <c r="H65" s="30" t="str">
        <f>T(VLOOKUP(B65,Atleti!A$2:H$999,8,FALSE))</f>
        <v/>
      </c>
    </row>
    <row r="66" spans="1:8">
      <c r="A66" s="100">
        <v>0.48267361111356877</v>
      </c>
      <c r="B66" s="55">
        <v>73</v>
      </c>
      <c r="C66" t="str">
        <f>VLOOKUP(B66,Atleti!A$2:B$999,2,FALSE)</f>
        <v>PECCHIA RICCARDO</v>
      </c>
      <c r="D66" s="29" t="str">
        <f>VLOOKUP(B66,Atleti!A$2:D$999,4,FALSE)</f>
        <v>M4</v>
      </c>
      <c r="E66" s="12">
        <f>A66-VLOOKUP(D66,Categorie!A$2:D$50,4,FALSE)</f>
        <v>8.6840277780235453E-2</v>
      </c>
      <c r="F66" s="36" t="str">
        <f>VLOOKUP(B66,Atleti!A$2:F$999,6,FALSE)</f>
        <v>A.S.D. FREE BIKE PEDALE FOLLONICHESE (FCI)</v>
      </c>
      <c r="G66" s="8" t="str">
        <f>VLOOKUP(B66,Atleti!A$2:G$999,7,FALSE)</f>
        <v>FCI</v>
      </c>
      <c r="H66" s="30" t="str">
        <f>T(VLOOKUP(B66,Atleti!A$2:H$999,8,FALSE))</f>
        <v/>
      </c>
    </row>
    <row r="67" spans="1:8">
      <c r="A67" s="100">
        <v>0.48271990740613546</v>
      </c>
      <c r="B67" s="55">
        <v>111</v>
      </c>
      <c r="C67" t="str">
        <f>VLOOKUP(B67,Atleti!A$2:B$999,2,FALSE)</f>
        <v>FANCIULLI ROBERTO</v>
      </c>
      <c r="D67" s="29" t="str">
        <f>VLOOKUP(B67,Atleti!A$2:D$999,4,FALSE)</f>
        <v>M6</v>
      </c>
      <c r="E67" s="12">
        <f>A67-VLOOKUP(D67,Categorie!A$2:D$50,4,FALSE)</f>
        <v>8.6886574072802147E-2</v>
      </c>
      <c r="F67" s="36" t="str">
        <f>VLOOKUP(B67,Atleti!A$2:F$999,6,FALSE)</f>
        <v>A.S.D. G.C. ARGENTARIO (UISP)</v>
      </c>
      <c r="G67" s="8" t="str">
        <f>VLOOKUP(B67,Atleti!A$2:G$999,7,FALSE)</f>
        <v>UISP</v>
      </c>
      <c r="H67" s="30" t="str">
        <f>T(VLOOKUP(B67,Atleti!A$2:H$999,8,FALSE))</f>
        <v/>
      </c>
    </row>
    <row r="68" spans="1:8">
      <c r="A68" s="100">
        <v>0.48275462962919846</v>
      </c>
      <c r="B68" s="55">
        <v>131</v>
      </c>
      <c r="C68" t="str">
        <f>VLOOKUP(B68,Atleti!A$2:B$999,2,FALSE)</f>
        <v>PUCCINI SAMUELA</v>
      </c>
      <c r="D68" s="29" t="str">
        <f>VLOOKUP(B68,Atleti!A$2:D$999,4,FALSE)</f>
        <v>W</v>
      </c>
      <c r="E68" s="12">
        <f>A68-VLOOKUP(D68,Categorie!A$2:D$50,4,FALSE)</f>
        <v>8.6921296295865147E-2</v>
      </c>
      <c r="F68" s="36" t="str">
        <f>VLOOKUP(B68,Atleti!A$2:F$999,6,FALSE)</f>
        <v>A.S. DILETTANTISTICA CICLI TADDEI</v>
      </c>
      <c r="G68" s="8" t="str">
        <f>VLOOKUP(B68,Atleti!A$2:G$999,7,FALSE)</f>
        <v>FCI</v>
      </c>
      <c r="H68" s="30" t="str">
        <f>T(VLOOKUP(B68,Atleti!A$2:H$999,8,FALSE))</f>
        <v/>
      </c>
    </row>
    <row r="69" spans="1:8">
      <c r="A69" s="100">
        <v>0.48278935185226146</v>
      </c>
      <c r="B69" s="55">
        <v>97</v>
      </c>
      <c r="C69" t="str">
        <f>VLOOKUP(B69,Atleti!A$2:B$999,2,FALSE)</f>
        <v>NAPOLI MASSIMO</v>
      </c>
      <c r="D69" s="29" t="str">
        <f>VLOOKUP(B69,Atleti!A$2:D$999,4,FALSE)</f>
        <v>M5</v>
      </c>
      <c r="E69" s="12">
        <f>A69-VLOOKUP(D69,Categorie!A$2:D$50,4,FALSE)</f>
        <v>8.6956018518928146E-2</v>
      </c>
      <c r="F69" s="36" t="str">
        <f>VLOOKUP(B69,Atleti!A$2:F$999,6,FALSE)</f>
        <v>GRUPPO SPORTIVO POLIZZIA DI STATO SIENA</v>
      </c>
      <c r="G69" s="8" t="str">
        <f>VLOOKUP(B69,Atleti!A$2:G$999,7,FALSE)</f>
        <v>FCI</v>
      </c>
      <c r="H69" s="30" t="str">
        <f>T(VLOOKUP(B69,Atleti!A$2:H$999,8,FALSE))</f>
        <v/>
      </c>
    </row>
    <row r="70" spans="1:8">
      <c r="A70" s="100">
        <v>0.48281249999854481</v>
      </c>
      <c r="B70" s="55">
        <v>51</v>
      </c>
      <c r="C70" t="str">
        <f>VLOOKUP(B70,Atleti!A$2:B$999,2,FALSE)</f>
        <v>MUSCIO FRANCESCO</v>
      </c>
      <c r="D70" s="29" t="str">
        <f>VLOOKUP(B70,Atleti!A$2:D$999,4,FALSE)</f>
        <v>M3</v>
      </c>
      <c r="E70" s="12">
        <f>A70-VLOOKUP(D70,Categorie!A$2:D$50,4,FALSE)</f>
        <v>8.6979166665211494E-2</v>
      </c>
      <c r="F70" s="36" t="str">
        <f>VLOOKUP(B70,Atleti!A$2:F$999,6,FALSE)</f>
        <v>A.S.D. TEAM MARATHON BIKE (ACSI)</v>
      </c>
      <c r="G70" s="8" t="str">
        <f>VLOOKUP(B70,Atleti!A$2:G$999,7,FALSE)</f>
        <v>ACSI</v>
      </c>
      <c r="H70" s="30" t="str">
        <f>T(VLOOKUP(B70,Atleti!A$2:H$999,8,FALSE))</f>
        <v/>
      </c>
    </row>
    <row r="71" spans="1:8">
      <c r="A71" s="100">
        <v>0.48295138889079681</v>
      </c>
      <c r="B71" s="55">
        <v>99</v>
      </c>
      <c r="C71" t="str">
        <f>VLOOKUP(B71,Atleti!A$2:B$999,2,FALSE)</f>
        <v>FRANCHI MARCO</v>
      </c>
      <c r="D71" s="29" t="str">
        <f>VLOOKUP(B71,Atleti!A$2:D$999,4,FALSE)</f>
        <v>M5</v>
      </c>
      <c r="E71" s="12">
        <f>A71-VLOOKUP(D71,Categorie!A$2:D$50,4,FALSE)</f>
        <v>8.7118055557463492E-2</v>
      </c>
      <c r="F71" s="36" t="str">
        <f>VLOOKUP(B71,Atleti!A$2:F$999,6,FALSE)</f>
        <v>A.S.D.TEAM BIKE GIPPO COLLE DI VAL D'ELS</v>
      </c>
      <c r="G71" s="8" t="str">
        <f>VLOOKUP(B71,Atleti!A$2:G$999,7,FALSE)</f>
        <v>UISP</v>
      </c>
      <c r="H71" s="30" t="str">
        <f>T(VLOOKUP(B71,Atleti!A$2:H$999,8,FALSE))</f>
        <v/>
      </c>
    </row>
  </sheetData>
  <sortState ref="A2:H87">
    <sortCondition ref="A31"/>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72"/>
  <sheetViews>
    <sheetView workbookViewId="0">
      <pane ySplit="2" topLeftCell="A3" activePane="bottomLeft" state="frozen"/>
      <selection pane="bottomLeft" activeCell="B3" sqref="B3:B9"/>
    </sheetView>
  </sheetViews>
  <sheetFormatPr defaultRowHeight="12.75"/>
  <cols>
    <col min="1" max="2" width="4.85546875" style="8" bestFit="1" customWidth="1"/>
    <col min="3" max="3" width="3.85546875" style="8" bestFit="1" customWidth="1"/>
    <col min="4" max="4" width="4.42578125" style="8" bestFit="1" customWidth="1"/>
    <col min="5" max="5" width="27.28515625" style="17" bestFit="1" customWidth="1"/>
    <col min="6" max="6" width="4.42578125" style="8" bestFit="1" customWidth="1"/>
    <col min="7" max="7" width="53" style="17" bestFit="1" customWidth="1"/>
    <col min="8" max="8" width="5.42578125" style="12"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49"/>
  </cols>
  <sheetData>
    <row r="1" spans="1:13">
      <c r="A1" s="104" t="s">
        <v>14</v>
      </c>
      <c r="B1" s="104"/>
      <c r="C1" s="98"/>
      <c r="D1" s="98"/>
      <c r="E1" s="16"/>
      <c r="F1" s="98"/>
      <c r="G1" s="16"/>
      <c r="H1" s="9"/>
      <c r="I1" s="22" t="s">
        <v>37</v>
      </c>
      <c r="J1" s="105" t="s">
        <v>0</v>
      </c>
      <c r="K1" s="105"/>
      <c r="L1" s="99" t="s">
        <v>15</v>
      </c>
      <c r="M1" s="47"/>
    </row>
    <row r="2" spans="1:13">
      <c r="A2" s="7" t="s">
        <v>6</v>
      </c>
      <c r="B2" s="7" t="s">
        <v>60</v>
      </c>
      <c r="C2" s="7" t="s">
        <v>24</v>
      </c>
      <c r="D2" s="7" t="s">
        <v>49</v>
      </c>
      <c r="E2" s="11" t="s">
        <v>10</v>
      </c>
      <c r="F2" s="7" t="s">
        <v>11</v>
      </c>
      <c r="G2" s="11" t="s">
        <v>5</v>
      </c>
      <c r="H2" s="7" t="s">
        <v>50</v>
      </c>
      <c r="I2" s="23" t="s">
        <v>43</v>
      </c>
      <c r="J2" s="10" t="s">
        <v>1</v>
      </c>
      <c r="K2" s="10" t="s">
        <v>2</v>
      </c>
      <c r="L2" s="10" t="s">
        <v>3</v>
      </c>
      <c r="M2" s="48" t="s">
        <v>86</v>
      </c>
    </row>
    <row r="3" spans="1:13">
      <c r="A3" s="8">
        <v>3</v>
      </c>
      <c r="B3" s="8">
        <v>1</v>
      </c>
      <c r="C3" s="8">
        <v>5</v>
      </c>
      <c r="D3" s="8">
        <v>18</v>
      </c>
      <c r="E3" s="17" t="s">
        <v>966</v>
      </c>
      <c r="F3" s="8" t="s">
        <v>852</v>
      </c>
      <c r="G3" s="96" t="s">
        <v>724</v>
      </c>
      <c r="H3" s="97" t="s">
        <v>891</v>
      </c>
      <c r="I3" s="101">
        <v>0.48119212962774327</v>
      </c>
      <c r="J3" s="101">
        <v>8.5358796294409955E-2</v>
      </c>
      <c r="K3" s="102">
        <v>4.6296292566694319E-5</v>
      </c>
      <c r="L3" s="103">
        <v>14.644067796933788</v>
      </c>
    </row>
    <row r="4" spans="1:13">
      <c r="A4" s="8">
        <v>12</v>
      </c>
      <c r="B4" s="8">
        <v>2</v>
      </c>
      <c r="C4" s="8">
        <v>4</v>
      </c>
      <c r="D4" s="8">
        <v>7</v>
      </c>
      <c r="E4" s="17" t="s">
        <v>915</v>
      </c>
      <c r="F4" s="8" t="s">
        <v>852</v>
      </c>
      <c r="G4" s="96" t="s">
        <v>520</v>
      </c>
      <c r="H4" s="97" t="s">
        <v>891</v>
      </c>
      <c r="I4" s="101">
        <v>0.48134259258949896</v>
      </c>
      <c r="J4" s="101">
        <v>8.5509259256165648E-2</v>
      </c>
      <c r="K4" s="102">
        <v>1.9675925432238728E-4</v>
      </c>
      <c r="L4" s="103">
        <v>14.618299946387019</v>
      </c>
    </row>
    <row r="5" spans="1:13">
      <c r="A5" s="8">
        <v>15</v>
      </c>
      <c r="B5" s="8">
        <v>3</v>
      </c>
      <c r="C5" s="8">
        <v>3</v>
      </c>
      <c r="D5" s="8">
        <v>9</v>
      </c>
      <c r="E5" s="17" t="s">
        <v>939</v>
      </c>
      <c r="F5" s="8" t="s">
        <v>852</v>
      </c>
      <c r="G5" s="96" t="s">
        <v>650</v>
      </c>
      <c r="H5" s="97" t="s">
        <v>864</v>
      </c>
      <c r="I5" s="101">
        <v>0.48140046296612127</v>
      </c>
      <c r="J5" s="101">
        <v>8.5567129632787953E-2</v>
      </c>
      <c r="K5" s="102">
        <v>2.546296309446916E-4</v>
      </c>
      <c r="L5" s="103">
        <v>14.608413363453764</v>
      </c>
    </row>
    <row r="6" spans="1:13">
      <c r="A6" s="8">
        <v>18</v>
      </c>
      <c r="B6" s="8">
        <v>4</v>
      </c>
      <c r="C6" s="8">
        <v>2</v>
      </c>
      <c r="D6" s="8">
        <v>16</v>
      </c>
      <c r="E6" s="17" t="s">
        <v>961</v>
      </c>
      <c r="F6" s="8" t="s">
        <v>852</v>
      </c>
      <c r="G6" s="96" t="s">
        <v>329</v>
      </c>
      <c r="H6" s="97" t="s">
        <v>864</v>
      </c>
      <c r="I6" s="101">
        <v>0.48146990740497131</v>
      </c>
      <c r="J6" s="101">
        <v>8.5636574071637994E-2</v>
      </c>
      <c r="K6" s="102">
        <v>3.2407406979473308E-4</v>
      </c>
      <c r="L6" s="103">
        <v>14.596567104077881</v>
      </c>
    </row>
    <row r="7" spans="1:13">
      <c r="A7" s="8">
        <v>23</v>
      </c>
      <c r="B7" s="8">
        <v>5</v>
      </c>
      <c r="C7" s="8">
        <v>1</v>
      </c>
      <c r="D7" s="8">
        <v>12</v>
      </c>
      <c r="E7" s="17" t="s">
        <v>940</v>
      </c>
      <c r="F7" s="8" t="s">
        <v>852</v>
      </c>
      <c r="G7" s="96" t="s">
        <v>379</v>
      </c>
      <c r="H7" s="97" t="s">
        <v>864</v>
      </c>
      <c r="I7" s="101">
        <v>0.48167824074334931</v>
      </c>
      <c r="J7" s="101">
        <v>8.5844907410015991E-2</v>
      </c>
      <c r="K7" s="102">
        <v>5.3240740817273036E-4</v>
      </c>
      <c r="L7" s="103">
        <v>14.561143318958903</v>
      </c>
    </row>
    <row r="8" spans="1:13">
      <c r="A8" s="8">
        <v>32</v>
      </c>
      <c r="B8" s="8">
        <v>6</v>
      </c>
      <c r="D8" s="8">
        <v>17</v>
      </c>
      <c r="E8" s="17" t="s">
        <v>968</v>
      </c>
      <c r="F8" s="8" t="s">
        <v>852</v>
      </c>
      <c r="G8" s="96" t="s">
        <v>274</v>
      </c>
      <c r="H8" s="97" t="s">
        <v>897</v>
      </c>
      <c r="I8" s="101">
        <v>0.48187499999767169</v>
      </c>
      <c r="J8" s="101">
        <v>8.6041666664338379E-2</v>
      </c>
      <c r="K8" s="102">
        <v>7.2916666249511763E-4</v>
      </c>
      <c r="L8" s="103">
        <v>14.527845036712737</v>
      </c>
    </row>
    <row r="9" spans="1:13">
      <c r="A9" s="8">
        <v>37</v>
      </c>
      <c r="B9" s="8">
        <v>7</v>
      </c>
      <c r="D9" s="8">
        <v>5</v>
      </c>
      <c r="E9" s="17" t="s">
        <v>910</v>
      </c>
      <c r="F9" s="8" t="s">
        <v>852</v>
      </c>
      <c r="G9" s="96" t="s">
        <v>309</v>
      </c>
      <c r="H9" s="97" t="s">
        <v>864</v>
      </c>
      <c r="I9" s="101">
        <v>0.48202546295942739</v>
      </c>
      <c r="J9" s="101">
        <v>8.6192129626094072E-2</v>
      </c>
      <c r="K9" s="102">
        <v>8.7962962425081059E-4</v>
      </c>
      <c r="L9" s="103">
        <v>14.50248422242918</v>
      </c>
    </row>
    <row r="10" spans="1:13">
      <c r="A10" s="8">
        <v>38</v>
      </c>
      <c r="B10" s="8">
        <v>8</v>
      </c>
      <c r="D10" s="8">
        <v>15</v>
      </c>
      <c r="E10" s="17" t="s">
        <v>955</v>
      </c>
      <c r="F10" s="8" t="s">
        <v>852</v>
      </c>
      <c r="G10" s="96" t="s">
        <v>591</v>
      </c>
      <c r="H10" s="97" t="s">
        <v>891</v>
      </c>
      <c r="I10" s="101">
        <v>0.48204861111298669</v>
      </c>
      <c r="J10" s="101">
        <v>8.6215277779653376E-2</v>
      </c>
      <c r="K10" s="102">
        <v>9.0277777781011537E-4</v>
      </c>
      <c r="L10" s="103">
        <v>14.498590414505367</v>
      </c>
    </row>
    <row r="11" spans="1:13">
      <c r="A11" s="8">
        <v>55</v>
      </c>
      <c r="B11" s="8">
        <v>9</v>
      </c>
      <c r="D11" s="8">
        <v>4</v>
      </c>
      <c r="E11" s="17" t="s">
        <v>901</v>
      </c>
      <c r="F11" s="8" t="s">
        <v>852</v>
      </c>
      <c r="G11" s="96" t="s">
        <v>650</v>
      </c>
      <c r="H11" s="97" t="s">
        <v>864</v>
      </c>
      <c r="I11" s="101">
        <v>0.48243055555212777</v>
      </c>
      <c r="J11" s="101">
        <v>8.6597222218794456E-2</v>
      </c>
      <c r="K11" s="102">
        <v>1.2847222169511952E-3</v>
      </c>
      <c r="L11" s="103">
        <v>14.434643144115871</v>
      </c>
    </row>
    <row r="12" spans="1:13">
      <c r="A12" s="8">
        <v>2</v>
      </c>
      <c r="B12" s="8">
        <v>1</v>
      </c>
      <c r="C12" s="8">
        <v>5</v>
      </c>
      <c r="D12" s="8">
        <v>33</v>
      </c>
      <c r="E12" s="17" t="s">
        <v>863</v>
      </c>
      <c r="F12" s="8" t="s">
        <v>214</v>
      </c>
      <c r="G12" s="96" t="s">
        <v>650</v>
      </c>
      <c r="H12" s="97" t="s">
        <v>864</v>
      </c>
      <c r="I12" s="101">
        <v>0.48116898148145992</v>
      </c>
      <c r="J12" s="101">
        <v>8.5335648148126608E-2</v>
      </c>
      <c r="K12" s="102">
        <v>2.314814628334716E-5</v>
      </c>
      <c r="L12" s="103">
        <v>14.648040146484099</v>
      </c>
    </row>
    <row r="13" spans="1:13">
      <c r="A13" s="8">
        <v>10</v>
      </c>
      <c r="B13" s="8">
        <v>2</v>
      </c>
      <c r="C13" s="8">
        <v>4</v>
      </c>
      <c r="D13" s="8">
        <v>14</v>
      </c>
      <c r="E13" s="17" t="s">
        <v>950</v>
      </c>
      <c r="F13" s="8" t="s">
        <v>214</v>
      </c>
      <c r="G13" s="96" t="s">
        <v>912</v>
      </c>
      <c r="H13" s="97" t="s">
        <v>864</v>
      </c>
      <c r="I13" s="101">
        <v>0.48130787037371192</v>
      </c>
      <c r="J13" s="101">
        <v>8.5474537040378606E-2</v>
      </c>
      <c r="K13" s="102">
        <v>1.6203703853534535E-4</v>
      </c>
      <c r="L13" s="103">
        <v>14.624238320349061</v>
      </c>
    </row>
    <row r="14" spans="1:13">
      <c r="A14" s="8">
        <v>1</v>
      </c>
      <c r="B14" s="8">
        <v>1</v>
      </c>
      <c r="C14" s="8">
        <v>5</v>
      </c>
      <c r="D14" s="8">
        <v>22</v>
      </c>
      <c r="E14" s="17" t="s">
        <v>908</v>
      </c>
      <c r="F14" s="8" t="s">
        <v>215</v>
      </c>
      <c r="G14" s="96" t="s">
        <v>909</v>
      </c>
      <c r="H14" s="97" t="s">
        <v>864</v>
      </c>
      <c r="I14" s="101">
        <v>0.48114583333517658</v>
      </c>
      <c r="J14" s="101">
        <v>8.5312500001843261E-2</v>
      </c>
      <c r="K14" s="102">
        <v>0</v>
      </c>
      <c r="L14" s="103">
        <v>14.652014651698082</v>
      </c>
    </row>
    <row r="15" spans="1:13">
      <c r="A15" s="8">
        <v>5</v>
      </c>
      <c r="B15" s="8">
        <v>2</v>
      </c>
      <c r="C15" s="8">
        <v>4</v>
      </c>
      <c r="D15" s="8">
        <v>25</v>
      </c>
      <c r="E15" s="17" t="s">
        <v>918</v>
      </c>
      <c r="F15" s="8" t="s">
        <v>215</v>
      </c>
      <c r="G15" s="96" t="s">
        <v>279</v>
      </c>
      <c r="H15" s="97" t="s">
        <v>897</v>
      </c>
      <c r="I15" s="101">
        <v>0.48122685185080627</v>
      </c>
      <c r="J15" s="101">
        <v>8.5393518517472955E-2</v>
      </c>
      <c r="K15" s="102">
        <v>8.1018515629693866E-5</v>
      </c>
      <c r="L15" s="103">
        <v>14.638113310019294</v>
      </c>
    </row>
    <row r="16" spans="1:13">
      <c r="A16" s="8">
        <v>7</v>
      </c>
      <c r="B16" s="8">
        <v>3</v>
      </c>
      <c r="C16" s="8">
        <v>3</v>
      </c>
      <c r="D16" s="8">
        <v>27</v>
      </c>
      <c r="E16" s="17" t="s">
        <v>930</v>
      </c>
      <c r="F16" s="8" t="s">
        <v>215</v>
      </c>
      <c r="G16" s="96" t="s">
        <v>379</v>
      </c>
      <c r="H16" s="97" t="s">
        <v>864</v>
      </c>
      <c r="I16" s="101">
        <v>0.48126157407386927</v>
      </c>
      <c r="J16" s="101">
        <v>8.5428240740535955E-2</v>
      </c>
      <c r="K16" s="102">
        <v>1.1574073869269341E-4</v>
      </c>
      <c r="L16" s="103">
        <v>14.632163663495312</v>
      </c>
    </row>
    <row r="17" spans="1:12">
      <c r="A17" s="8">
        <v>11</v>
      </c>
      <c r="B17" s="8">
        <v>4</v>
      </c>
      <c r="C17" s="8">
        <v>2</v>
      </c>
      <c r="D17" s="8">
        <v>65</v>
      </c>
      <c r="E17" s="17" t="s">
        <v>867</v>
      </c>
      <c r="F17" s="8" t="s">
        <v>215</v>
      </c>
      <c r="G17" s="96" t="s">
        <v>543</v>
      </c>
      <c r="H17" s="97" t="s">
        <v>864</v>
      </c>
      <c r="I17" s="101">
        <v>0.48133101851999527</v>
      </c>
      <c r="J17" s="101">
        <v>8.5497685186661954E-2</v>
      </c>
      <c r="K17" s="102">
        <v>1.8518518481869251E-4</v>
      </c>
      <c r="L17" s="103">
        <v>14.620278868029587</v>
      </c>
    </row>
    <row r="18" spans="1:12">
      <c r="A18" s="8">
        <v>13</v>
      </c>
      <c r="B18" s="8">
        <v>5</v>
      </c>
      <c r="C18" s="8">
        <v>1</v>
      </c>
      <c r="D18" s="8">
        <v>30</v>
      </c>
      <c r="E18" s="17" t="s">
        <v>964</v>
      </c>
      <c r="F18" s="8" t="s">
        <v>215</v>
      </c>
      <c r="G18" s="96" t="s">
        <v>650</v>
      </c>
      <c r="H18" s="97" t="s">
        <v>864</v>
      </c>
      <c r="I18" s="101">
        <v>0.48137731481256196</v>
      </c>
      <c r="J18" s="101">
        <v>8.5543981479228648E-2</v>
      </c>
      <c r="K18" s="102">
        <v>2.3148147738538682E-4</v>
      </c>
      <c r="L18" s="103">
        <v>14.612366391942121</v>
      </c>
    </row>
    <row r="19" spans="1:12">
      <c r="A19" s="8">
        <v>16</v>
      </c>
      <c r="B19" s="8">
        <v>6</v>
      </c>
      <c r="D19" s="8">
        <v>37</v>
      </c>
      <c r="E19" s="17" t="s">
        <v>865</v>
      </c>
      <c r="F19" s="8" t="s">
        <v>215</v>
      </c>
      <c r="G19" s="96" t="s">
        <v>650</v>
      </c>
      <c r="H19" s="97" t="s">
        <v>864</v>
      </c>
      <c r="I19" s="101">
        <v>0.48142361111240461</v>
      </c>
      <c r="J19" s="101">
        <v>8.55902777790713E-2</v>
      </c>
      <c r="K19" s="102">
        <v>2.7777777722803876E-4</v>
      </c>
      <c r="L19" s="103">
        <v>14.604462474424313</v>
      </c>
    </row>
    <row r="20" spans="1:12">
      <c r="A20" s="8">
        <v>17</v>
      </c>
      <c r="B20" s="8">
        <v>7</v>
      </c>
      <c r="D20" s="8">
        <v>26</v>
      </c>
      <c r="E20" s="17" t="s">
        <v>927</v>
      </c>
      <c r="F20" s="8" t="s">
        <v>215</v>
      </c>
      <c r="G20" s="96" t="s">
        <v>379</v>
      </c>
      <c r="H20" s="97" t="s">
        <v>864</v>
      </c>
      <c r="I20" s="101">
        <v>0.48144675925868796</v>
      </c>
      <c r="J20" s="101">
        <v>8.5613425925354647E-2</v>
      </c>
      <c r="K20" s="102">
        <v>3.0092592351138592E-4</v>
      </c>
      <c r="L20" s="103">
        <v>14.600513721876526</v>
      </c>
    </row>
    <row r="21" spans="1:12">
      <c r="A21" s="8">
        <v>19</v>
      </c>
      <c r="B21" s="8">
        <v>8</v>
      </c>
      <c r="D21" s="8">
        <v>24</v>
      </c>
      <c r="E21" s="17" t="s">
        <v>916</v>
      </c>
      <c r="F21" s="8" t="s">
        <v>215</v>
      </c>
      <c r="G21" s="96" t="s">
        <v>543</v>
      </c>
      <c r="H21" s="97" t="s">
        <v>864</v>
      </c>
      <c r="I21" s="101">
        <v>0.48148148148175096</v>
      </c>
      <c r="J21" s="101">
        <v>8.5648148148417647E-2</v>
      </c>
      <c r="K21" s="102">
        <v>3.3564814657438546E-4</v>
      </c>
      <c r="L21" s="103">
        <v>14.594594594548672</v>
      </c>
    </row>
    <row r="22" spans="1:12">
      <c r="A22" s="8">
        <v>20</v>
      </c>
      <c r="B22" s="8">
        <v>9</v>
      </c>
      <c r="D22" s="8">
        <v>28</v>
      </c>
      <c r="E22" s="17" t="s">
        <v>933</v>
      </c>
      <c r="F22" s="8" t="s">
        <v>215</v>
      </c>
      <c r="G22" s="96" t="s">
        <v>290</v>
      </c>
      <c r="H22" s="97" t="s">
        <v>897</v>
      </c>
      <c r="I22" s="101">
        <v>0.48150462962803431</v>
      </c>
      <c r="J22" s="101">
        <v>8.5671296294700994E-2</v>
      </c>
      <c r="K22" s="102">
        <v>3.5879629285773262E-4</v>
      </c>
      <c r="L22" s="103">
        <v>14.590651175629707</v>
      </c>
    </row>
    <row r="23" spans="1:12">
      <c r="A23" s="8">
        <v>34</v>
      </c>
      <c r="B23" s="8">
        <v>10</v>
      </c>
      <c r="D23" s="8">
        <v>29</v>
      </c>
      <c r="E23" s="17" t="s">
        <v>943</v>
      </c>
      <c r="F23" s="8" t="s">
        <v>215</v>
      </c>
      <c r="G23" s="96" t="s">
        <v>944</v>
      </c>
      <c r="H23" s="97" t="s">
        <v>864</v>
      </c>
      <c r="I23" s="101">
        <v>0.48193287036701804</v>
      </c>
      <c r="J23" s="101">
        <v>8.6099537033684725E-2</v>
      </c>
      <c r="K23" s="102">
        <v>7.8703703184146434E-4</v>
      </c>
      <c r="L23" s="103">
        <v>14.518080387714075</v>
      </c>
    </row>
    <row r="24" spans="1:12">
      <c r="A24" s="8">
        <v>35</v>
      </c>
      <c r="B24" s="8">
        <v>11</v>
      </c>
      <c r="D24" s="8">
        <v>21</v>
      </c>
      <c r="E24" s="17" t="s">
        <v>905</v>
      </c>
      <c r="F24" s="8" t="s">
        <v>215</v>
      </c>
      <c r="G24" s="96" t="s">
        <v>650</v>
      </c>
      <c r="H24" s="97" t="s">
        <v>864</v>
      </c>
      <c r="I24" s="101">
        <v>0.48195601852057735</v>
      </c>
      <c r="J24" s="101">
        <v>8.612268518724403E-2</v>
      </c>
      <c r="K24" s="102">
        <v>8.1018518540076911E-4</v>
      </c>
      <c r="L24" s="103">
        <v>14.514178201507614</v>
      </c>
    </row>
    <row r="25" spans="1:12">
      <c r="A25" s="8">
        <v>8</v>
      </c>
      <c r="B25" s="8">
        <v>1</v>
      </c>
      <c r="C25" s="8">
        <v>5</v>
      </c>
      <c r="D25" s="8">
        <v>60</v>
      </c>
      <c r="E25" s="17" t="s">
        <v>941</v>
      </c>
      <c r="F25" s="8" t="s">
        <v>216</v>
      </c>
      <c r="G25" s="96" t="s">
        <v>590</v>
      </c>
      <c r="H25" s="97" t="s">
        <v>864</v>
      </c>
      <c r="I25" s="101">
        <v>0.48127314815064892</v>
      </c>
      <c r="J25" s="101">
        <v>8.5439814817315607E-2</v>
      </c>
      <c r="K25" s="102">
        <v>1.273148154723458E-4</v>
      </c>
      <c r="L25" s="103">
        <v>14.630181522194375</v>
      </c>
    </row>
    <row r="26" spans="1:12">
      <c r="A26" s="8">
        <v>21</v>
      </c>
      <c r="B26" s="8">
        <v>2</v>
      </c>
      <c r="C26" s="8">
        <v>4</v>
      </c>
      <c r="D26" s="8">
        <v>59</v>
      </c>
      <c r="E26" s="17" t="s">
        <v>936</v>
      </c>
      <c r="F26" s="8" t="s">
        <v>216</v>
      </c>
      <c r="G26" s="96" t="s">
        <v>289</v>
      </c>
      <c r="H26" s="97" t="s">
        <v>897</v>
      </c>
      <c r="I26" s="101">
        <v>0.48152777777431766</v>
      </c>
      <c r="J26" s="101">
        <v>8.5694444440984341E-2</v>
      </c>
      <c r="K26" s="102">
        <v>3.8194443914107978E-4</v>
      </c>
      <c r="L26" s="103">
        <v>14.586709887136783</v>
      </c>
    </row>
    <row r="27" spans="1:12">
      <c r="A27" s="8">
        <v>25</v>
      </c>
      <c r="B27" s="8">
        <v>3</v>
      </c>
      <c r="C27" s="8">
        <v>3</v>
      </c>
      <c r="D27" s="8">
        <v>56</v>
      </c>
      <c r="E27" s="17" t="s">
        <v>931</v>
      </c>
      <c r="F27" s="8" t="s">
        <v>216</v>
      </c>
      <c r="G27" s="96" t="s">
        <v>379</v>
      </c>
      <c r="H27" s="97" t="s">
        <v>864</v>
      </c>
      <c r="I27" s="101">
        <v>0.48171296296641231</v>
      </c>
      <c r="J27" s="101">
        <v>8.5879629633078991E-2</v>
      </c>
      <c r="K27" s="102">
        <v>5.671296312357299E-4</v>
      </c>
      <c r="L27" s="103">
        <v>14.555256064105414</v>
      </c>
    </row>
    <row r="28" spans="1:12">
      <c r="A28" s="8">
        <v>26</v>
      </c>
      <c r="B28" s="8">
        <v>4</v>
      </c>
      <c r="C28" s="8">
        <v>2</v>
      </c>
      <c r="D28" s="8">
        <v>61</v>
      </c>
      <c r="E28" s="17" t="s">
        <v>946</v>
      </c>
      <c r="F28" s="8" t="s">
        <v>216</v>
      </c>
      <c r="G28" s="96" t="s">
        <v>685</v>
      </c>
      <c r="H28" s="97" t="s">
        <v>864</v>
      </c>
      <c r="I28" s="101">
        <v>0.48174768518219935</v>
      </c>
      <c r="J28" s="101">
        <v>8.5914351848866033E-2</v>
      </c>
      <c r="K28" s="102">
        <v>6.0185184702277184E-4</v>
      </c>
      <c r="L28" s="103">
        <v>14.549373569143658</v>
      </c>
    </row>
    <row r="29" spans="1:12">
      <c r="A29" s="8">
        <v>27</v>
      </c>
      <c r="B29" s="8">
        <v>5</v>
      </c>
      <c r="C29" s="8">
        <v>1</v>
      </c>
      <c r="D29" s="8">
        <v>54</v>
      </c>
      <c r="E29" s="17" t="s">
        <v>917</v>
      </c>
      <c r="F29" s="8" t="s">
        <v>216</v>
      </c>
      <c r="G29" s="96" t="s">
        <v>279</v>
      </c>
      <c r="H29" s="97" t="s">
        <v>897</v>
      </c>
      <c r="I29" s="101">
        <v>0.481759259258979</v>
      </c>
      <c r="J29" s="101">
        <v>8.5925925925645685E-2</v>
      </c>
      <c r="K29" s="102">
        <v>6.1342592380242422E-4</v>
      </c>
      <c r="L29" s="103">
        <v>14.547413793150893</v>
      </c>
    </row>
    <row r="30" spans="1:12">
      <c r="A30" s="8">
        <v>29</v>
      </c>
      <c r="B30" s="8">
        <v>6</v>
      </c>
      <c r="D30" s="8">
        <v>55</v>
      </c>
      <c r="E30" s="17" t="s">
        <v>924</v>
      </c>
      <c r="F30" s="8" t="s">
        <v>216</v>
      </c>
      <c r="G30" s="96" t="s">
        <v>279</v>
      </c>
      <c r="H30" s="97" t="s">
        <v>897</v>
      </c>
      <c r="I30" s="101">
        <v>0.48180555555882165</v>
      </c>
      <c r="J30" s="101">
        <v>8.5972222225488337E-2</v>
      </c>
      <c r="K30" s="102">
        <v>6.5972222364507616E-4</v>
      </c>
      <c r="L30" s="103">
        <v>14.539579967137458</v>
      </c>
    </row>
    <row r="31" spans="1:12">
      <c r="A31" s="8">
        <v>40</v>
      </c>
      <c r="B31" s="8">
        <v>7</v>
      </c>
      <c r="D31" s="8">
        <v>57</v>
      </c>
      <c r="E31" s="17" t="s">
        <v>935</v>
      </c>
      <c r="F31" s="8" t="s">
        <v>216</v>
      </c>
      <c r="G31" s="96" t="s">
        <v>289</v>
      </c>
      <c r="H31" s="97" t="s">
        <v>897</v>
      </c>
      <c r="I31" s="101">
        <v>0.48210648148233304</v>
      </c>
      <c r="J31" s="101">
        <v>8.6273148148999723E-2</v>
      </c>
      <c r="K31" s="102">
        <v>9.6064814715646207E-4</v>
      </c>
      <c r="L31" s="103">
        <v>14.48886503876227</v>
      </c>
    </row>
    <row r="32" spans="1:12">
      <c r="A32" s="8">
        <v>46</v>
      </c>
      <c r="B32" s="8">
        <v>8</v>
      </c>
      <c r="D32" s="8">
        <v>52</v>
      </c>
      <c r="E32" s="17" t="s">
        <v>911</v>
      </c>
      <c r="F32" s="8" t="s">
        <v>216</v>
      </c>
      <c r="G32" s="96" t="s">
        <v>912</v>
      </c>
      <c r="H32" s="97" t="s">
        <v>891</v>
      </c>
      <c r="I32" s="101">
        <v>0.48224537036730908</v>
      </c>
      <c r="J32" s="101">
        <v>8.6412037033975764E-2</v>
      </c>
      <c r="K32" s="102">
        <v>1.0995370321325026E-3</v>
      </c>
      <c r="L32" s="103">
        <v>14.465577284198508</v>
      </c>
    </row>
    <row r="33" spans="1:12">
      <c r="A33" s="8">
        <v>56</v>
      </c>
      <c r="B33" s="8">
        <v>9</v>
      </c>
      <c r="D33" s="8">
        <v>50</v>
      </c>
      <c r="E33" s="17" t="s">
        <v>902</v>
      </c>
      <c r="F33" s="8" t="s">
        <v>216</v>
      </c>
      <c r="G33" s="96" t="s">
        <v>273</v>
      </c>
      <c r="H33" s="97" t="s">
        <v>864</v>
      </c>
      <c r="I33" s="101">
        <v>0.48245370370568708</v>
      </c>
      <c r="J33" s="101">
        <v>8.6620370372353761E-2</v>
      </c>
      <c r="K33" s="102">
        <v>1.3078703705104999E-3</v>
      </c>
      <c r="L33" s="103">
        <v>14.430785675778603</v>
      </c>
    </row>
    <row r="34" spans="1:12">
      <c r="A34" s="8">
        <v>63</v>
      </c>
      <c r="B34" s="8">
        <v>10</v>
      </c>
      <c r="D34" s="8">
        <v>62</v>
      </c>
      <c r="E34" s="17" t="s">
        <v>949</v>
      </c>
      <c r="F34" s="8" t="s">
        <v>216</v>
      </c>
      <c r="G34" s="96" t="s">
        <v>310</v>
      </c>
      <c r="H34" s="97" t="s">
        <v>897</v>
      </c>
      <c r="I34" s="101">
        <v>0.48261574074422242</v>
      </c>
      <c r="J34" s="101">
        <v>8.6782407410889106E-2</v>
      </c>
      <c r="K34" s="102">
        <v>1.4699074090458453E-3</v>
      </c>
      <c r="L34" s="103">
        <v>14.403841023695259</v>
      </c>
    </row>
    <row r="35" spans="1:12">
      <c r="A35" s="8">
        <v>69</v>
      </c>
      <c r="B35" s="8">
        <v>11</v>
      </c>
      <c r="D35" s="8">
        <v>51</v>
      </c>
      <c r="E35" s="17" t="s">
        <v>906</v>
      </c>
      <c r="F35" s="8" t="s">
        <v>216</v>
      </c>
      <c r="G35" s="96" t="s">
        <v>310</v>
      </c>
      <c r="H35" s="97" t="s">
        <v>897</v>
      </c>
      <c r="I35" s="101">
        <v>0.48281249999854481</v>
      </c>
      <c r="J35" s="101">
        <v>8.6979166665211494E-2</v>
      </c>
      <c r="K35" s="102">
        <v>1.6666666633682325E-3</v>
      </c>
      <c r="L35" s="103">
        <v>14.371257485270373</v>
      </c>
    </row>
    <row r="36" spans="1:12">
      <c r="A36" s="8">
        <v>6</v>
      </c>
      <c r="B36" s="8">
        <v>1</v>
      </c>
      <c r="C36" s="8">
        <v>5</v>
      </c>
      <c r="D36" s="8">
        <v>81</v>
      </c>
      <c r="E36" s="17" t="s">
        <v>959</v>
      </c>
      <c r="F36" s="8" t="s">
        <v>217</v>
      </c>
      <c r="G36" s="96" t="s">
        <v>310</v>
      </c>
      <c r="H36" s="97" t="s">
        <v>897</v>
      </c>
      <c r="I36" s="101">
        <v>0.48123842592758592</v>
      </c>
      <c r="J36" s="101">
        <v>8.5405092594252607E-2</v>
      </c>
      <c r="K36" s="102">
        <v>9.2592592409346253E-5</v>
      </c>
      <c r="L36" s="103">
        <v>14.63612955656604</v>
      </c>
    </row>
    <row r="37" spans="1:12">
      <c r="A37" s="8">
        <v>9</v>
      </c>
      <c r="B37" s="8">
        <v>2</v>
      </c>
      <c r="C37" s="8">
        <v>4</v>
      </c>
      <c r="D37" s="8">
        <v>71</v>
      </c>
      <c r="E37" s="17" t="s">
        <v>896</v>
      </c>
      <c r="F37" s="8" t="s">
        <v>217</v>
      </c>
      <c r="G37" s="96" t="s">
        <v>274</v>
      </c>
      <c r="H37" s="97" t="s">
        <v>897</v>
      </c>
      <c r="I37" s="101">
        <v>0.48129629629693227</v>
      </c>
      <c r="J37" s="101">
        <v>8.5462962963598954E-2</v>
      </c>
      <c r="K37" s="102">
        <v>1.5046296175569296E-4</v>
      </c>
      <c r="L37" s="103">
        <v>14.62621885146212</v>
      </c>
    </row>
    <row r="38" spans="1:12">
      <c r="A38" s="8">
        <v>14</v>
      </c>
      <c r="B38" s="8">
        <v>3</v>
      </c>
      <c r="C38" s="8">
        <v>3</v>
      </c>
      <c r="D38" s="8">
        <v>70</v>
      </c>
      <c r="E38" s="17" t="s">
        <v>890</v>
      </c>
      <c r="F38" s="8" t="s">
        <v>217</v>
      </c>
      <c r="G38" s="96" t="s">
        <v>405</v>
      </c>
      <c r="H38" s="97" t="s">
        <v>864</v>
      </c>
      <c r="I38" s="101">
        <v>0.48138888888934162</v>
      </c>
      <c r="J38" s="101">
        <v>8.55555555560083E-2</v>
      </c>
      <c r="K38" s="102">
        <v>2.4305555416503921E-4</v>
      </c>
      <c r="L38" s="103">
        <v>14.610389610312295</v>
      </c>
    </row>
    <row r="39" spans="1:12">
      <c r="A39" s="8">
        <v>24</v>
      </c>
      <c r="B39" s="8">
        <v>4</v>
      </c>
      <c r="C39" s="8">
        <v>2</v>
      </c>
      <c r="D39" s="8">
        <v>39</v>
      </c>
      <c r="E39" s="17" t="s">
        <v>868</v>
      </c>
      <c r="F39" s="8" t="s">
        <v>217</v>
      </c>
      <c r="G39" s="96" t="s">
        <v>650</v>
      </c>
      <c r="H39" s="97" t="s">
        <v>864</v>
      </c>
      <c r="I39" s="101">
        <v>0.481689814812853</v>
      </c>
      <c r="J39" s="101">
        <v>8.5856481479519686E-2</v>
      </c>
      <c r="K39" s="102">
        <v>5.4398147767642513E-4</v>
      </c>
      <c r="L39" s="103">
        <v>14.559180372400617</v>
      </c>
    </row>
    <row r="40" spans="1:12">
      <c r="A40" s="8">
        <v>28</v>
      </c>
      <c r="B40" s="8">
        <v>5</v>
      </c>
      <c r="C40" s="8">
        <v>1</v>
      </c>
      <c r="D40" s="8">
        <v>80</v>
      </c>
      <c r="E40" s="17" t="s">
        <v>956</v>
      </c>
      <c r="F40" s="8" t="s">
        <v>217</v>
      </c>
      <c r="G40" s="96" t="s">
        <v>543</v>
      </c>
      <c r="H40" s="97" t="s">
        <v>864</v>
      </c>
      <c r="I40" s="101">
        <v>0.48178240740526235</v>
      </c>
      <c r="J40" s="101">
        <v>8.5949074071929032E-2</v>
      </c>
      <c r="K40" s="102">
        <v>6.3657407008577138E-4</v>
      </c>
      <c r="L40" s="103">
        <v>14.543495825841013</v>
      </c>
    </row>
    <row r="41" spans="1:12">
      <c r="A41" s="8">
        <v>31</v>
      </c>
      <c r="B41" s="8">
        <v>6</v>
      </c>
      <c r="D41" s="8">
        <v>72</v>
      </c>
      <c r="E41" s="17" t="s">
        <v>919</v>
      </c>
      <c r="F41" s="8" t="s">
        <v>217</v>
      </c>
      <c r="G41" s="96" t="s">
        <v>543</v>
      </c>
      <c r="H41" s="97" t="s">
        <v>864</v>
      </c>
      <c r="I41" s="101">
        <v>0.48185185185138835</v>
      </c>
      <c r="J41" s="101">
        <v>8.6018518518055032E-2</v>
      </c>
      <c r="K41" s="102">
        <v>7.0601851621177047E-4</v>
      </c>
      <c r="L41" s="103">
        <v>14.531754574889925</v>
      </c>
    </row>
    <row r="42" spans="1:12">
      <c r="A42" s="8">
        <v>36</v>
      </c>
      <c r="B42" s="8">
        <v>7</v>
      </c>
      <c r="D42" s="8">
        <v>84</v>
      </c>
      <c r="E42" s="17" t="s">
        <v>869</v>
      </c>
      <c r="F42" s="8" t="s">
        <v>217</v>
      </c>
      <c r="G42" s="96" t="s">
        <v>543</v>
      </c>
      <c r="H42" s="97" t="s">
        <v>864</v>
      </c>
      <c r="I42" s="101">
        <v>0.48199074074364034</v>
      </c>
      <c r="J42" s="101">
        <v>8.615740741030703E-2</v>
      </c>
      <c r="K42" s="102">
        <v>8.4490740846376866E-4</v>
      </c>
      <c r="L42" s="103">
        <v>14.508328854965781</v>
      </c>
    </row>
    <row r="43" spans="1:12">
      <c r="A43" s="8">
        <v>42</v>
      </c>
      <c r="B43" s="8">
        <v>8</v>
      </c>
      <c r="D43" s="8">
        <v>78</v>
      </c>
      <c r="E43" s="17" t="s">
        <v>945</v>
      </c>
      <c r="F43" s="8" t="s">
        <v>217</v>
      </c>
      <c r="G43" s="96" t="s">
        <v>375</v>
      </c>
      <c r="H43" s="97" t="s">
        <v>864</v>
      </c>
      <c r="I43" s="101">
        <v>0.48216435185167938</v>
      </c>
      <c r="J43" s="101">
        <v>8.633101851834607E-2</v>
      </c>
      <c r="K43" s="102">
        <v>1.0185185165028088E-3</v>
      </c>
      <c r="L43" s="103">
        <v>14.47915270146343</v>
      </c>
    </row>
    <row r="44" spans="1:12">
      <c r="A44" s="8">
        <v>43</v>
      </c>
      <c r="B44" s="8">
        <v>9</v>
      </c>
      <c r="D44" s="8">
        <v>77</v>
      </c>
      <c r="E44" s="17" t="s">
        <v>937</v>
      </c>
      <c r="F44" s="8" t="s">
        <v>217</v>
      </c>
      <c r="G44" s="96" t="s">
        <v>405</v>
      </c>
      <c r="H44" s="97" t="s">
        <v>864</v>
      </c>
      <c r="I44" s="101">
        <v>0.48218749999796273</v>
      </c>
      <c r="J44" s="101">
        <v>8.6354166664629417E-2</v>
      </c>
      <c r="K44" s="102">
        <v>1.0416666627861559E-3</v>
      </c>
      <c r="L44" s="103">
        <v>14.47527141168046</v>
      </c>
    </row>
    <row r="45" spans="1:12">
      <c r="A45" s="8">
        <v>48</v>
      </c>
      <c r="B45" s="8">
        <v>10</v>
      </c>
      <c r="D45" s="8">
        <v>76</v>
      </c>
      <c r="E45" s="17" t="s">
        <v>934</v>
      </c>
      <c r="F45" s="8" t="s">
        <v>217</v>
      </c>
      <c r="G45" s="96" t="s">
        <v>289</v>
      </c>
      <c r="H45" s="97" t="s">
        <v>897</v>
      </c>
      <c r="I45" s="101">
        <v>0.48229166666715173</v>
      </c>
      <c r="J45" s="101">
        <v>8.6458333333818416E-2</v>
      </c>
      <c r="K45" s="102">
        <v>1.1458333319751546E-3</v>
      </c>
      <c r="L45" s="103">
        <v>14.457831325220088</v>
      </c>
    </row>
    <row r="46" spans="1:12">
      <c r="A46" s="8">
        <v>62</v>
      </c>
      <c r="B46" s="8">
        <v>11</v>
      </c>
      <c r="D46" s="8">
        <v>79</v>
      </c>
      <c r="E46" s="17" t="s">
        <v>953</v>
      </c>
      <c r="F46" s="8" t="s">
        <v>217</v>
      </c>
      <c r="G46" s="96" t="s">
        <v>591</v>
      </c>
      <c r="H46" s="97" t="s">
        <v>891</v>
      </c>
      <c r="I46" s="101">
        <v>0.48259259259066312</v>
      </c>
      <c r="J46" s="101">
        <v>8.6759259257329802E-2</v>
      </c>
      <c r="K46" s="102">
        <v>1.4467592554865405E-3</v>
      </c>
      <c r="L46" s="103">
        <v>14.407684098506115</v>
      </c>
    </row>
    <row r="47" spans="1:12">
      <c r="A47" s="8">
        <v>65</v>
      </c>
      <c r="B47" s="8">
        <v>12</v>
      </c>
      <c r="D47" s="8">
        <v>73</v>
      </c>
      <c r="E47" s="17" t="s">
        <v>920</v>
      </c>
      <c r="F47" s="8" t="s">
        <v>217</v>
      </c>
      <c r="G47" s="96" t="s">
        <v>269</v>
      </c>
      <c r="H47" s="97" t="s">
        <v>891</v>
      </c>
      <c r="I47" s="101">
        <v>0.48267361111356877</v>
      </c>
      <c r="J47" s="101">
        <v>8.6840277780235453E-2</v>
      </c>
      <c r="K47" s="102">
        <v>1.527777778392192E-3</v>
      </c>
      <c r="L47" s="103">
        <v>14.394242302671396</v>
      </c>
    </row>
    <row r="48" spans="1:12">
      <c r="A48" s="8">
        <v>4</v>
      </c>
      <c r="B48" s="8">
        <v>1</v>
      </c>
      <c r="C48" s="8">
        <v>5</v>
      </c>
      <c r="D48" s="8">
        <v>67</v>
      </c>
      <c r="E48" s="17" t="s">
        <v>870</v>
      </c>
      <c r="F48" s="8" t="s">
        <v>218</v>
      </c>
      <c r="G48" s="96" t="s">
        <v>514</v>
      </c>
      <c r="H48" s="97" t="s">
        <v>864</v>
      </c>
      <c r="I48" s="101">
        <v>0.48121527778130258</v>
      </c>
      <c r="J48" s="101">
        <v>8.538194444796926E-2</v>
      </c>
      <c r="K48" s="102">
        <v>6.9444446125999093E-5</v>
      </c>
      <c r="L48" s="103">
        <v>14.640097600046285</v>
      </c>
    </row>
    <row r="49" spans="1:12">
      <c r="A49" s="8">
        <v>30</v>
      </c>
      <c r="B49" s="8">
        <v>2</v>
      </c>
      <c r="C49" s="8">
        <v>4</v>
      </c>
      <c r="D49" s="8">
        <v>93</v>
      </c>
      <c r="E49" s="17" t="s">
        <v>903</v>
      </c>
      <c r="F49" s="8" t="s">
        <v>218</v>
      </c>
      <c r="G49" s="96" t="s">
        <v>650</v>
      </c>
      <c r="H49" s="97" t="s">
        <v>864</v>
      </c>
      <c r="I49" s="101">
        <v>0.481828703705105</v>
      </c>
      <c r="J49" s="101">
        <v>8.5995370371771684E-2</v>
      </c>
      <c r="K49" s="102">
        <v>6.8287036992842332E-4</v>
      </c>
      <c r="L49" s="103">
        <v>14.535666217798131</v>
      </c>
    </row>
    <row r="50" spans="1:12">
      <c r="A50" s="8">
        <v>39</v>
      </c>
      <c r="B50" s="8">
        <v>3</v>
      </c>
      <c r="C50" s="8">
        <v>3</v>
      </c>
      <c r="D50" s="8">
        <v>94</v>
      </c>
      <c r="E50" s="17" t="s">
        <v>904</v>
      </c>
      <c r="F50" s="8" t="s">
        <v>218</v>
      </c>
      <c r="G50" s="96" t="s">
        <v>270</v>
      </c>
      <c r="H50" s="97" t="s">
        <v>891</v>
      </c>
      <c r="I50" s="101">
        <v>0.48208333333604969</v>
      </c>
      <c r="J50" s="101">
        <v>8.6250000002716376E-2</v>
      </c>
      <c r="K50" s="102">
        <v>9.3750000087311491E-4</v>
      </c>
      <c r="L50" s="103">
        <v>14.492753622731968</v>
      </c>
    </row>
    <row r="51" spans="1:12">
      <c r="A51" s="8">
        <v>41</v>
      </c>
      <c r="B51" s="8">
        <v>4</v>
      </c>
      <c r="C51" s="8">
        <v>2</v>
      </c>
      <c r="D51" s="8">
        <v>92</v>
      </c>
      <c r="E51" s="17" t="s">
        <v>900</v>
      </c>
      <c r="F51" s="8" t="s">
        <v>218</v>
      </c>
      <c r="G51" s="96" t="s">
        <v>273</v>
      </c>
      <c r="H51" s="97" t="s">
        <v>864</v>
      </c>
      <c r="I51" s="101">
        <v>0.48212962962861639</v>
      </c>
      <c r="J51" s="101">
        <v>8.629629629528307E-2</v>
      </c>
      <c r="K51" s="102">
        <v>9.8379629343980923E-4</v>
      </c>
      <c r="L51" s="103">
        <v>14.484978540942604</v>
      </c>
    </row>
    <row r="52" spans="1:12">
      <c r="A52" s="8">
        <v>45</v>
      </c>
      <c r="B52" s="8">
        <v>5</v>
      </c>
      <c r="C52" s="8">
        <v>1</v>
      </c>
      <c r="D52" s="8">
        <v>96</v>
      </c>
      <c r="E52" s="17" t="s">
        <v>871</v>
      </c>
      <c r="F52" s="8" t="s">
        <v>218</v>
      </c>
      <c r="G52" s="96" t="s">
        <v>371</v>
      </c>
      <c r="H52" s="97" t="s">
        <v>864</v>
      </c>
      <c r="I52" s="101">
        <v>0.48222222222102573</v>
      </c>
      <c r="J52" s="101">
        <v>8.6388888887692417E-2</v>
      </c>
      <c r="K52" s="102">
        <v>1.0763888858491555E-3</v>
      </c>
      <c r="L52" s="103">
        <v>14.469453376406188</v>
      </c>
    </row>
    <row r="53" spans="1:12">
      <c r="A53" s="8">
        <v>50</v>
      </c>
      <c r="B53" s="8">
        <v>6</v>
      </c>
      <c r="D53" s="8">
        <v>91</v>
      </c>
      <c r="E53" s="17" t="s">
        <v>898</v>
      </c>
      <c r="F53" s="8" t="s">
        <v>218</v>
      </c>
      <c r="G53" s="96" t="s">
        <v>273</v>
      </c>
      <c r="H53" s="97" t="s">
        <v>864</v>
      </c>
      <c r="I53" s="101">
        <v>0.48232638889021473</v>
      </c>
      <c r="J53" s="101">
        <v>8.6493055556881415E-2</v>
      </c>
      <c r="K53" s="102">
        <v>1.1805555550381541E-3</v>
      </c>
      <c r="L53" s="103">
        <v>14.452027298052249</v>
      </c>
    </row>
    <row r="54" spans="1:12">
      <c r="A54" s="8">
        <v>51</v>
      </c>
      <c r="B54" s="8">
        <v>7</v>
      </c>
      <c r="D54" s="8">
        <v>74</v>
      </c>
      <c r="E54" s="17" t="s">
        <v>889</v>
      </c>
      <c r="F54" s="8" t="s">
        <v>218</v>
      </c>
      <c r="G54" s="96" t="s">
        <v>543</v>
      </c>
      <c r="H54" s="97" t="s">
        <v>864</v>
      </c>
      <c r="I54" s="101">
        <v>0.48234953703649808</v>
      </c>
      <c r="J54" s="101">
        <v>8.6516203703164762E-2</v>
      </c>
      <c r="K54" s="102">
        <v>1.2037037013215013E-3</v>
      </c>
      <c r="L54" s="103">
        <v>14.448160535207061</v>
      </c>
    </row>
    <row r="55" spans="1:12">
      <c r="A55" s="8">
        <v>52</v>
      </c>
      <c r="B55" s="8">
        <v>8</v>
      </c>
      <c r="D55" s="8">
        <v>95</v>
      </c>
      <c r="E55" s="17" t="s">
        <v>907</v>
      </c>
      <c r="F55" s="8" t="s">
        <v>218</v>
      </c>
      <c r="G55" s="96" t="s">
        <v>274</v>
      </c>
      <c r="H55" s="97" t="s">
        <v>897</v>
      </c>
      <c r="I55" s="101">
        <v>0.48237268518278142</v>
      </c>
      <c r="J55" s="101">
        <v>8.653935184944811E-2</v>
      </c>
      <c r="K55" s="102">
        <v>1.2268518476048484E-3</v>
      </c>
      <c r="L55" s="103">
        <v>14.444295840978981</v>
      </c>
    </row>
    <row r="56" spans="1:12">
      <c r="A56" s="8">
        <v>53</v>
      </c>
      <c r="B56" s="8">
        <v>9</v>
      </c>
      <c r="D56" s="8">
        <v>98</v>
      </c>
      <c r="E56" s="17" t="s">
        <v>958</v>
      </c>
      <c r="F56" s="8" t="s">
        <v>218</v>
      </c>
      <c r="G56" s="96" t="s">
        <v>270</v>
      </c>
      <c r="H56" s="97" t="s">
        <v>864</v>
      </c>
      <c r="I56" s="101">
        <v>0.48239583333634073</v>
      </c>
      <c r="J56" s="101">
        <v>8.6562500003007414E-2</v>
      </c>
      <c r="K56" s="102">
        <v>1.2500000011641532E-3</v>
      </c>
      <c r="L56" s="103">
        <v>14.440433212494691</v>
      </c>
    </row>
    <row r="57" spans="1:12">
      <c r="A57" s="8">
        <v>54</v>
      </c>
      <c r="B57" s="8">
        <v>10</v>
      </c>
      <c r="D57" s="8">
        <v>101</v>
      </c>
      <c r="E57" s="17" t="s">
        <v>965</v>
      </c>
      <c r="F57" s="8" t="s">
        <v>218</v>
      </c>
      <c r="G57" s="96" t="s">
        <v>310</v>
      </c>
      <c r="H57" s="97" t="s">
        <v>897</v>
      </c>
      <c r="I57" s="101">
        <v>0.48241898148262408</v>
      </c>
      <c r="J57" s="101">
        <v>8.6585648149290761E-2</v>
      </c>
      <c r="K57" s="102">
        <v>1.2731481474475004E-3</v>
      </c>
      <c r="L57" s="103">
        <v>14.436572650524635</v>
      </c>
    </row>
    <row r="58" spans="1:12">
      <c r="A58" s="8">
        <v>64</v>
      </c>
      <c r="B58" s="8">
        <v>11</v>
      </c>
      <c r="D58" s="8">
        <v>100</v>
      </c>
      <c r="E58" s="17" t="s">
        <v>963</v>
      </c>
      <c r="F58" s="8" t="s">
        <v>218</v>
      </c>
      <c r="G58" s="96" t="s">
        <v>329</v>
      </c>
      <c r="H58" s="97" t="s">
        <v>864</v>
      </c>
      <c r="I58" s="101">
        <v>0.48265046296000946</v>
      </c>
      <c r="J58" s="101">
        <v>8.6817129626676148E-2</v>
      </c>
      <c r="K58" s="102">
        <v>1.5046296248328872E-3</v>
      </c>
      <c r="L58" s="103">
        <v>14.398080256455687</v>
      </c>
    </row>
    <row r="59" spans="1:12">
      <c r="A59" s="8">
        <v>68</v>
      </c>
      <c r="B59" s="8">
        <v>12</v>
      </c>
      <c r="D59" s="8">
        <v>97</v>
      </c>
      <c r="E59" s="17" t="s">
        <v>951</v>
      </c>
      <c r="F59" s="8" t="s">
        <v>218</v>
      </c>
      <c r="G59" s="96" t="s">
        <v>591</v>
      </c>
      <c r="H59" s="97" t="s">
        <v>891</v>
      </c>
      <c r="I59" s="101">
        <v>0.48278935185226146</v>
      </c>
      <c r="J59" s="101">
        <v>8.6956018518928146E-2</v>
      </c>
      <c r="K59" s="102">
        <v>1.6435185170848854E-3</v>
      </c>
      <c r="L59" s="103">
        <v>14.375083189071109</v>
      </c>
    </row>
    <row r="60" spans="1:12">
      <c r="A60" s="8">
        <v>70</v>
      </c>
      <c r="B60" s="8">
        <v>13</v>
      </c>
      <c r="D60" s="8">
        <v>99</v>
      </c>
      <c r="E60" s="17" t="s">
        <v>960</v>
      </c>
      <c r="F60" s="8" t="s">
        <v>218</v>
      </c>
      <c r="G60" s="96" t="s">
        <v>329</v>
      </c>
      <c r="H60" s="97" t="s">
        <v>864</v>
      </c>
      <c r="I60" s="101">
        <v>0.48295138889079681</v>
      </c>
      <c r="J60" s="101">
        <v>8.7118055557463492E-2</v>
      </c>
      <c r="K60" s="102">
        <v>1.8055555556202307E-3</v>
      </c>
      <c r="L60" s="103">
        <v>14.348345954249334</v>
      </c>
    </row>
    <row r="61" spans="1:12">
      <c r="A61" s="8">
        <v>22</v>
      </c>
      <c r="B61" s="8">
        <v>1</v>
      </c>
      <c r="C61" s="8">
        <v>5</v>
      </c>
      <c r="D61" s="8">
        <v>112</v>
      </c>
      <c r="E61" s="17" t="s">
        <v>922</v>
      </c>
      <c r="F61" s="8" t="s">
        <v>219</v>
      </c>
      <c r="G61" s="96" t="s">
        <v>375</v>
      </c>
      <c r="H61" s="97" t="s">
        <v>923</v>
      </c>
      <c r="I61" s="101">
        <v>0.48165509258979</v>
      </c>
      <c r="J61" s="101">
        <v>8.5821759256456687E-2</v>
      </c>
      <c r="K61" s="102">
        <v>5.0925925461342558E-4</v>
      </c>
      <c r="L61" s="103">
        <v>14.565070802903145</v>
      </c>
    </row>
    <row r="62" spans="1:12">
      <c r="A62" s="8">
        <v>33</v>
      </c>
      <c r="B62" s="8">
        <v>2</v>
      </c>
      <c r="C62" s="8">
        <v>4</v>
      </c>
      <c r="D62" s="8">
        <v>115</v>
      </c>
      <c r="E62" s="17" t="s">
        <v>947</v>
      </c>
      <c r="F62" s="8" t="s">
        <v>219</v>
      </c>
      <c r="G62" s="96" t="s">
        <v>274</v>
      </c>
      <c r="H62" s="97" t="s">
        <v>948</v>
      </c>
      <c r="I62" s="101">
        <v>0.48190972222073469</v>
      </c>
      <c r="J62" s="101">
        <v>8.6076388887401378E-2</v>
      </c>
      <c r="K62" s="102">
        <v>7.6388888555811718E-4</v>
      </c>
      <c r="L62" s="103">
        <v>14.521984671489362</v>
      </c>
    </row>
    <row r="63" spans="1:12">
      <c r="A63" s="8">
        <v>44</v>
      </c>
      <c r="B63" s="8">
        <v>3</v>
      </c>
      <c r="C63" s="8">
        <v>3</v>
      </c>
      <c r="D63" s="8">
        <v>113</v>
      </c>
      <c r="E63" s="17" t="s">
        <v>925</v>
      </c>
      <c r="F63" s="8" t="s">
        <v>219</v>
      </c>
      <c r="G63" s="96" t="s">
        <v>275</v>
      </c>
      <c r="H63" s="97" t="s">
        <v>891</v>
      </c>
      <c r="I63" s="101">
        <v>0.48219907407474238</v>
      </c>
      <c r="J63" s="101">
        <v>8.6365740741409069E-2</v>
      </c>
      <c r="K63" s="102">
        <v>1.0532407395658083E-3</v>
      </c>
      <c r="L63" s="103">
        <v>14.473331546390279</v>
      </c>
    </row>
    <row r="64" spans="1:12">
      <c r="A64" s="8">
        <v>49</v>
      </c>
      <c r="B64" s="8">
        <v>4</v>
      </c>
      <c r="C64" s="8">
        <v>2</v>
      </c>
      <c r="D64" s="8">
        <v>114</v>
      </c>
      <c r="E64" s="17" t="s">
        <v>942</v>
      </c>
      <c r="F64" s="8" t="s">
        <v>219</v>
      </c>
      <c r="G64" s="96" t="s">
        <v>543</v>
      </c>
      <c r="H64" s="97" t="s">
        <v>864</v>
      </c>
      <c r="I64" s="101">
        <v>0.48231481481343508</v>
      </c>
      <c r="J64" s="101">
        <v>8.6481481480101763E-2</v>
      </c>
      <c r="K64" s="102">
        <v>1.1689814782585017E-3</v>
      </c>
      <c r="L64" s="103">
        <v>14.453961456333381</v>
      </c>
    </row>
    <row r="65" spans="1:12">
      <c r="A65" s="8">
        <v>57</v>
      </c>
      <c r="B65" s="8">
        <v>5</v>
      </c>
      <c r="C65" s="8">
        <v>1</v>
      </c>
      <c r="D65" s="8">
        <v>116</v>
      </c>
      <c r="E65" s="17" t="s">
        <v>954</v>
      </c>
      <c r="F65" s="8" t="s">
        <v>219</v>
      </c>
      <c r="G65" s="96" t="s">
        <v>650</v>
      </c>
      <c r="H65" s="97" t="s">
        <v>864</v>
      </c>
      <c r="I65" s="101">
        <v>0.48247685185197042</v>
      </c>
      <c r="J65" s="101">
        <v>8.6643518518637108E-2</v>
      </c>
      <c r="K65" s="102">
        <v>1.3310185167938471E-3</v>
      </c>
      <c r="L65" s="103">
        <v>14.426930269817284</v>
      </c>
    </row>
    <row r="66" spans="1:12">
      <c r="A66" s="8">
        <v>66</v>
      </c>
      <c r="B66" s="8">
        <v>6</v>
      </c>
      <c r="D66" s="8">
        <v>111</v>
      </c>
      <c r="E66" s="17" t="s">
        <v>899</v>
      </c>
      <c r="F66" s="8" t="s">
        <v>219</v>
      </c>
      <c r="G66" s="96" t="s">
        <v>273</v>
      </c>
      <c r="H66" s="97" t="s">
        <v>864</v>
      </c>
      <c r="I66" s="101">
        <v>0.48271990740613546</v>
      </c>
      <c r="J66" s="101">
        <v>8.6886574072802147E-2</v>
      </c>
      <c r="K66" s="102">
        <v>1.5740740709588863E-3</v>
      </c>
      <c r="L66" s="103">
        <v>14.386572532513787</v>
      </c>
    </row>
    <row r="67" spans="1:12">
      <c r="A67" s="8">
        <v>47</v>
      </c>
      <c r="B67" s="8">
        <v>1</v>
      </c>
      <c r="C67" s="8">
        <v>5</v>
      </c>
      <c r="D67" s="8">
        <v>132</v>
      </c>
      <c r="E67" s="17" t="s">
        <v>892</v>
      </c>
      <c r="F67" s="8" t="s">
        <v>220</v>
      </c>
      <c r="G67" s="96" t="s">
        <v>235</v>
      </c>
      <c r="H67" s="97" t="s">
        <v>891</v>
      </c>
      <c r="I67" s="101">
        <v>0.48226851852086838</v>
      </c>
      <c r="J67" s="101">
        <v>8.6435185187535069E-2</v>
      </c>
      <c r="K67" s="102">
        <v>1.1226851856918074E-3</v>
      </c>
      <c r="L67" s="103">
        <v>14.461703266880535</v>
      </c>
    </row>
    <row r="68" spans="1:12">
      <c r="A68" s="8">
        <v>60</v>
      </c>
      <c r="B68" s="8">
        <v>2</v>
      </c>
      <c r="C68" s="8">
        <v>4</v>
      </c>
      <c r="D68" s="8">
        <v>135</v>
      </c>
      <c r="E68" s="17" t="s">
        <v>957</v>
      </c>
      <c r="F68" s="8" t="s">
        <v>220</v>
      </c>
      <c r="G68" s="96" t="s">
        <v>375</v>
      </c>
      <c r="H68" s="97" t="s">
        <v>864</v>
      </c>
      <c r="I68" s="101">
        <v>0.48254629629809642</v>
      </c>
      <c r="J68" s="101">
        <v>8.6712962964763107E-2</v>
      </c>
      <c r="K68" s="102">
        <v>1.4004629629198462E-3</v>
      </c>
      <c r="L68" s="103">
        <v>14.415376401195667</v>
      </c>
    </row>
    <row r="69" spans="1:12">
      <c r="A69" s="8">
        <v>61</v>
      </c>
      <c r="B69" s="8">
        <v>3</v>
      </c>
      <c r="C69" s="8">
        <v>3</v>
      </c>
      <c r="D69" s="8">
        <v>134</v>
      </c>
      <c r="E69" s="17" t="s">
        <v>938</v>
      </c>
      <c r="F69" s="8" t="s">
        <v>220</v>
      </c>
      <c r="G69" s="96" t="s">
        <v>650</v>
      </c>
      <c r="H69" s="97" t="s">
        <v>864</v>
      </c>
      <c r="I69" s="101">
        <v>0.48256944444437977</v>
      </c>
      <c r="J69" s="101">
        <v>8.6736111111046454E-2</v>
      </c>
      <c r="K69" s="102">
        <v>1.4236111092031933E-3</v>
      </c>
      <c r="L69" s="103">
        <v>14.411529223389445</v>
      </c>
    </row>
    <row r="70" spans="1:12">
      <c r="A70" s="8">
        <v>58</v>
      </c>
      <c r="B70" s="8">
        <v>1</v>
      </c>
      <c r="C70" s="8">
        <v>5</v>
      </c>
      <c r="D70" s="8">
        <v>133</v>
      </c>
      <c r="E70" s="17" t="s">
        <v>932</v>
      </c>
      <c r="F70" s="8" t="s">
        <v>861</v>
      </c>
      <c r="G70" s="96" t="s">
        <v>289</v>
      </c>
      <c r="H70" s="97" t="s">
        <v>897</v>
      </c>
      <c r="I70" s="101">
        <v>0.48249999999825377</v>
      </c>
      <c r="J70" s="101">
        <v>8.6666666664920455E-2</v>
      </c>
      <c r="K70" s="102">
        <v>1.3541666630771942E-3</v>
      </c>
      <c r="L70" s="103">
        <v>14.423076923367528</v>
      </c>
    </row>
    <row r="71" spans="1:12">
      <c r="A71" s="8">
        <v>59</v>
      </c>
      <c r="B71" s="8">
        <v>2</v>
      </c>
      <c r="C71" s="8">
        <v>4</v>
      </c>
      <c r="D71" s="8">
        <v>136</v>
      </c>
      <c r="E71" s="17" t="s">
        <v>962</v>
      </c>
      <c r="F71" s="8" t="s">
        <v>861</v>
      </c>
      <c r="G71" s="96" t="s">
        <v>543</v>
      </c>
      <c r="H71" s="97" t="s">
        <v>864</v>
      </c>
      <c r="I71" s="101">
        <v>0.48251157407503342</v>
      </c>
      <c r="J71" s="101">
        <v>8.6678240741700108E-2</v>
      </c>
      <c r="K71" s="102">
        <v>1.3657407398568466E-3</v>
      </c>
      <c r="L71" s="103">
        <v>14.421151021338583</v>
      </c>
    </row>
    <row r="72" spans="1:12">
      <c r="A72" s="8">
        <v>67</v>
      </c>
      <c r="B72" s="8">
        <v>3</v>
      </c>
      <c r="C72" s="8">
        <v>3</v>
      </c>
      <c r="D72" s="8">
        <v>131</v>
      </c>
      <c r="E72" s="17" t="s">
        <v>894</v>
      </c>
      <c r="F72" s="8" t="s">
        <v>861</v>
      </c>
      <c r="G72" s="96" t="s">
        <v>235</v>
      </c>
      <c r="H72" s="97" t="s">
        <v>891</v>
      </c>
      <c r="I72" s="101">
        <v>0.48275462962919846</v>
      </c>
      <c r="J72" s="101">
        <v>8.6921296295865147E-2</v>
      </c>
      <c r="K72" s="102">
        <v>1.6087962940218858E-3</v>
      </c>
      <c r="L72" s="103">
        <v>14.38082556598345</v>
      </c>
    </row>
  </sheetData>
  <sortState ref="A3:M72">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29"/>
  <sheetViews>
    <sheetView workbookViewId="0">
      <pane ySplit="1" topLeftCell="A2" activePane="bottomLeft" state="frozen"/>
      <selection pane="bottomLeft" activeCell="A2" sqref="A2"/>
    </sheetView>
  </sheetViews>
  <sheetFormatPr defaultRowHeight="12.75"/>
  <cols>
    <col min="1" max="1" width="5.42578125" style="8" bestFit="1" customWidth="1"/>
    <col min="2" max="2" width="53" style="17" bestFit="1" customWidth="1"/>
    <col min="3" max="3" width="5.85546875" style="8" bestFit="1" customWidth="1"/>
    <col min="4" max="4" width="12.5703125" bestFit="1" customWidth="1"/>
  </cols>
  <sheetData>
    <row r="1" spans="1:6" s="5" customFormat="1">
      <c r="A1" s="19" t="s">
        <v>40</v>
      </c>
      <c r="B1" s="6" t="s">
        <v>5</v>
      </c>
      <c r="C1" s="19" t="s">
        <v>26</v>
      </c>
      <c r="D1" s="5" t="s">
        <v>41</v>
      </c>
      <c r="E1" s="5" t="s">
        <v>76</v>
      </c>
      <c r="F1" s="5" t="s">
        <v>77</v>
      </c>
    </row>
    <row r="2" spans="1:6">
      <c r="A2" s="8" t="s">
        <v>879</v>
      </c>
      <c r="B2" s="17" t="s">
        <v>650</v>
      </c>
      <c r="C2" s="8">
        <v>19</v>
      </c>
      <c r="D2" t="s">
        <v>983</v>
      </c>
      <c r="E2">
        <v>10</v>
      </c>
      <c r="F2">
        <v>10</v>
      </c>
    </row>
    <row r="3" spans="1:6">
      <c r="A3" s="8" t="s">
        <v>880</v>
      </c>
      <c r="B3" s="17" t="s">
        <v>289</v>
      </c>
      <c r="C3" s="8">
        <v>9</v>
      </c>
      <c r="D3" t="s">
        <v>979</v>
      </c>
      <c r="E3">
        <v>4</v>
      </c>
      <c r="F3">
        <v>4</v>
      </c>
    </row>
    <row r="4" spans="1:6">
      <c r="A4" s="8" t="s">
        <v>881</v>
      </c>
      <c r="B4" s="17" t="s">
        <v>375</v>
      </c>
      <c r="C4" s="8">
        <v>9</v>
      </c>
      <c r="D4" t="s">
        <v>979</v>
      </c>
      <c r="E4">
        <v>3</v>
      </c>
      <c r="F4">
        <v>3</v>
      </c>
    </row>
    <row r="5" spans="1:6">
      <c r="A5" s="8" t="s">
        <v>882</v>
      </c>
      <c r="B5" s="17" t="s">
        <v>543</v>
      </c>
      <c r="C5" s="8">
        <v>9</v>
      </c>
      <c r="D5" t="s">
        <v>982</v>
      </c>
      <c r="E5">
        <v>8</v>
      </c>
      <c r="F5">
        <v>8</v>
      </c>
    </row>
    <row r="6" spans="1:6">
      <c r="A6" s="8" t="s">
        <v>984</v>
      </c>
      <c r="B6" s="17" t="s">
        <v>235</v>
      </c>
      <c r="C6" s="8">
        <v>8</v>
      </c>
      <c r="D6" t="s">
        <v>980</v>
      </c>
      <c r="E6">
        <v>2</v>
      </c>
      <c r="F6">
        <v>2</v>
      </c>
    </row>
    <row r="7" spans="1:6">
      <c r="A7" s="8" t="s">
        <v>985</v>
      </c>
      <c r="B7" s="17" t="s">
        <v>274</v>
      </c>
      <c r="C7" s="8">
        <v>8</v>
      </c>
      <c r="D7" t="s">
        <v>888</v>
      </c>
      <c r="E7">
        <v>4</v>
      </c>
      <c r="F7">
        <v>4</v>
      </c>
    </row>
    <row r="8" spans="1:6">
      <c r="A8" s="8" t="s">
        <v>986</v>
      </c>
      <c r="B8" s="17" t="s">
        <v>379</v>
      </c>
      <c r="C8" s="8">
        <v>7</v>
      </c>
      <c r="D8" t="s">
        <v>981</v>
      </c>
      <c r="E8">
        <v>4</v>
      </c>
      <c r="F8">
        <v>4</v>
      </c>
    </row>
    <row r="9" spans="1:6">
      <c r="A9" s="8" t="s">
        <v>987</v>
      </c>
      <c r="B9" s="17" t="s">
        <v>310</v>
      </c>
      <c r="C9" s="8">
        <v>5</v>
      </c>
      <c r="D9" t="s">
        <v>877</v>
      </c>
      <c r="E9">
        <v>4</v>
      </c>
      <c r="F9">
        <v>4</v>
      </c>
    </row>
    <row r="10" spans="1:6">
      <c r="A10" s="8" t="s">
        <v>988</v>
      </c>
      <c r="B10" s="17" t="s">
        <v>909</v>
      </c>
      <c r="C10" s="8">
        <v>5</v>
      </c>
      <c r="D10" t="s">
        <v>877</v>
      </c>
      <c r="E10">
        <v>1</v>
      </c>
      <c r="F10">
        <v>1</v>
      </c>
    </row>
    <row r="11" spans="1:6">
      <c r="A11" s="8" t="s">
        <v>989</v>
      </c>
      <c r="B11" s="17" t="s">
        <v>514</v>
      </c>
      <c r="C11" s="8">
        <v>5</v>
      </c>
      <c r="D11" t="s">
        <v>877</v>
      </c>
      <c r="E11">
        <v>1</v>
      </c>
      <c r="F11">
        <v>1</v>
      </c>
    </row>
    <row r="12" spans="1:6">
      <c r="A12" s="8" t="s">
        <v>990</v>
      </c>
      <c r="B12" s="17" t="s">
        <v>590</v>
      </c>
      <c r="C12" s="8">
        <v>5</v>
      </c>
      <c r="D12" t="s">
        <v>877</v>
      </c>
      <c r="E12">
        <v>1</v>
      </c>
      <c r="F12">
        <v>1</v>
      </c>
    </row>
    <row r="13" spans="1:6">
      <c r="A13" s="8" t="s">
        <v>991</v>
      </c>
      <c r="B13" s="17" t="s">
        <v>724</v>
      </c>
      <c r="C13" s="8">
        <v>5</v>
      </c>
      <c r="D13" t="s">
        <v>877</v>
      </c>
      <c r="E13">
        <v>1</v>
      </c>
      <c r="F13">
        <v>1</v>
      </c>
    </row>
    <row r="14" spans="1:6">
      <c r="A14" s="8" t="s">
        <v>992</v>
      </c>
      <c r="B14" s="17" t="s">
        <v>279</v>
      </c>
      <c r="C14" s="8">
        <v>5</v>
      </c>
      <c r="D14" t="s">
        <v>977</v>
      </c>
      <c r="E14">
        <v>3</v>
      </c>
      <c r="F14">
        <v>3</v>
      </c>
    </row>
    <row r="15" spans="1:6">
      <c r="A15" s="8" t="s">
        <v>993</v>
      </c>
      <c r="B15" s="17" t="s">
        <v>912</v>
      </c>
      <c r="C15" s="8">
        <v>4</v>
      </c>
      <c r="D15" t="s">
        <v>878</v>
      </c>
      <c r="E15">
        <v>2</v>
      </c>
      <c r="F15">
        <v>2</v>
      </c>
    </row>
    <row r="16" spans="1:6">
      <c r="A16" s="8" t="s">
        <v>994</v>
      </c>
      <c r="B16" s="17" t="s">
        <v>520</v>
      </c>
      <c r="C16" s="8">
        <v>4</v>
      </c>
      <c r="D16" t="s">
        <v>878</v>
      </c>
      <c r="E16">
        <v>1</v>
      </c>
      <c r="F16">
        <v>1</v>
      </c>
    </row>
    <row r="17" spans="1:6">
      <c r="A17" s="8" t="s">
        <v>995</v>
      </c>
      <c r="B17" s="17" t="s">
        <v>270</v>
      </c>
      <c r="C17" s="8">
        <v>3</v>
      </c>
      <c r="D17" t="s">
        <v>975</v>
      </c>
      <c r="E17">
        <v>2</v>
      </c>
      <c r="F17">
        <v>2</v>
      </c>
    </row>
    <row r="18" spans="1:6">
      <c r="A18" s="8" t="s">
        <v>996</v>
      </c>
      <c r="B18" s="17" t="s">
        <v>275</v>
      </c>
      <c r="C18" s="8">
        <v>3</v>
      </c>
      <c r="D18" t="s">
        <v>975</v>
      </c>
      <c r="E18">
        <v>1</v>
      </c>
      <c r="F18">
        <v>1</v>
      </c>
    </row>
    <row r="19" spans="1:6">
      <c r="A19" s="8" t="s">
        <v>997</v>
      </c>
      <c r="B19" s="17" t="s">
        <v>405</v>
      </c>
      <c r="C19" s="8">
        <v>3</v>
      </c>
      <c r="D19" t="s">
        <v>975</v>
      </c>
      <c r="E19">
        <v>2</v>
      </c>
      <c r="F19">
        <v>2</v>
      </c>
    </row>
    <row r="20" spans="1:6">
      <c r="A20" s="8" t="s">
        <v>998</v>
      </c>
      <c r="B20" s="17" t="s">
        <v>273</v>
      </c>
      <c r="C20" s="8">
        <v>2</v>
      </c>
      <c r="D20" t="s">
        <v>976</v>
      </c>
      <c r="E20">
        <v>4</v>
      </c>
      <c r="F20">
        <v>4</v>
      </c>
    </row>
    <row r="21" spans="1:6">
      <c r="A21" s="8" t="s">
        <v>999</v>
      </c>
      <c r="B21" s="17" t="s">
        <v>329</v>
      </c>
      <c r="C21" s="8">
        <v>2</v>
      </c>
      <c r="D21" t="s">
        <v>976</v>
      </c>
      <c r="E21">
        <v>3</v>
      </c>
      <c r="F21">
        <v>3</v>
      </c>
    </row>
    <row r="22" spans="1:6">
      <c r="A22" s="8" t="s">
        <v>1000</v>
      </c>
      <c r="B22" s="17" t="s">
        <v>685</v>
      </c>
      <c r="C22" s="8">
        <v>2</v>
      </c>
      <c r="D22" t="s">
        <v>976</v>
      </c>
      <c r="E22">
        <v>1</v>
      </c>
      <c r="F22">
        <v>1</v>
      </c>
    </row>
    <row r="23" spans="1:6">
      <c r="A23" s="8" t="s">
        <v>1001</v>
      </c>
      <c r="B23" s="17" t="s">
        <v>371</v>
      </c>
      <c r="C23" s="8">
        <v>1</v>
      </c>
      <c r="D23" t="s">
        <v>978</v>
      </c>
      <c r="E23">
        <v>1</v>
      </c>
      <c r="F23">
        <v>1</v>
      </c>
    </row>
    <row r="24" spans="1:6">
      <c r="A24" s="8" t="s">
        <v>1002</v>
      </c>
      <c r="B24" s="17" t="s">
        <v>269</v>
      </c>
      <c r="D24" t="s">
        <v>974</v>
      </c>
      <c r="E24">
        <v>1</v>
      </c>
      <c r="F24">
        <v>1</v>
      </c>
    </row>
    <row r="25" spans="1:6">
      <c r="A25" s="8" t="s">
        <v>1003</v>
      </c>
      <c r="B25" s="17" t="s">
        <v>290</v>
      </c>
      <c r="D25" t="s">
        <v>974</v>
      </c>
      <c r="E25">
        <v>1</v>
      </c>
      <c r="F25">
        <v>1</v>
      </c>
    </row>
    <row r="26" spans="1:6">
      <c r="A26" s="8" t="s">
        <v>1004</v>
      </c>
      <c r="B26" s="17" t="s">
        <v>944</v>
      </c>
      <c r="D26" t="s">
        <v>974</v>
      </c>
      <c r="E26">
        <v>1</v>
      </c>
      <c r="F26">
        <v>1</v>
      </c>
    </row>
    <row r="27" spans="1:6">
      <c r="A27" s="8" t="s">
        <v>1005</v>
      </c>
      <c r="B27" s="17" t="s">
        <v>309</v>
      </c>
      <c r="D27" t="s">
        <v>974</v>
      </c>
      <c r="E27">
        <v>1</v>
      </c>
      <c r="F27">
        <v>1</v>
      </c>
    </row>
    <row r="28" spans="1:6">
      <c r="A28" s="8" t="s">
        <v>1006</v>
      </c>
      <c r="B28" s="17" t="s">
        <v>591</v>
      </c>
      <c r="D28" t="s">
        <v>974</v>
      </c>
      <c r="E28">
        <v>3</v>
      </c>
      <c r="F28">
        <v>3</v>
      </c>
    </row>
    <row r="29" spans="1:6">
      <c r="A29" s="8" t="s">
        <v>1007</v>
      </c>
      <c r="B29" s="17" t="s">
        <v>380</v>
      </c>
      <c r="E29">
        <v>1</v>
      </c>
    </row>
  </sheetData>
  <sortState ref="A2:F29">
    <sortCondition descending="1" ref="C2"/>
    <sortCondition ref="D2"/>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136"/>
  <sheetViews>
    <sheetView zoomScaleNormal="100" workbookViewId="0">
      <selection activeCell="C14" sqref="C14"/>
    </sheetView>
  </sheetViews>
  <sheetFormatPr defaultRowHeight="12.75"/>
  <cols>
    <col min="1" max="1" width="30.28515625" style="73" customWidth="1"/>
    <col min="2" max="2" width="13.42578125" style="73" customWidth="1"/>
    <col min="3" max="3" width="53.85546875" style="18" customWidth="1"/>
    <col min="4" max="4" width="17" style="18" customWidth="1"/>
    <col min="5" max="5" width="8.28515625" style="18" customWidth="1"/>
    <col min="6" max="6" width="6.7109375" customWidth="1"/>
    <col min="7" max="7" width="8.140625" style="18" customWidth="1"/>
    <col min="8" max="8" width="9" style="18" customWidth="1"/>
    <col min="9" max="9" width="5.28515625" style="18" customWidth="1"/>
    <col min="10" max="10" width="5.7109375" style="18" customWidth="1"/>
    <col min="11" max="12" width="8" style="18" customWidth="1"/>
    <col min="13" max="13" width="7.28515625" style="18" customWidth="1"/>
    <col min="14" max="16384" width="9.140625" style="18"/>
  </cols>
  <sheetData>
    <row r="1" spans="1:10">
      <c r="A1" s="77" t="s">
        <v>28</v>
      </c>
    </row>
    <row r="2" spans="1:10">
      <c r="A2" s="73" t="s">
        <v>8</v>
      </c>
      <c r="B2" s="73" t="s">
        <v>29</v>
      </c>
      <c r="C2" s="24" t="s">
        <v>30</v>
      </c>
      <c r="D2" s="24" t="s">
        <v>31</v>
      </c>
      <c r="E2" s="58" t="s">
        <v>39</v>
      </c>
      <c r="F2" s="58" t="s">
        <v>48</v>
      </c>
      <c r="G2" s="58" t="s">
        <v>46</v>
      </c>
      <c r="H2" s="58" t="s">
        <v>47</v>
      </c>
      <c r="I2" s="58" t="s">
        <v>80</v>
      </c>
      <c r="J2" s="58" t="s">
        <v>81</v>
      </c>
    </row>
    <row r="3" spans="1:10">
      <c r="A3" s="73" t="s">
        <v>85</v>
      </c>
      <c r="B3" s="73" t="s">
        <v>27</v>
      </c>
      <c r="C3" s="31" t="s">
        <v>872</v>
      </c>
      <c r="D3" s="18" t="s">
        <v>19</v>
      </c>
      <c r="E3" s="42" t="s">
        <v>52</v>
      </c>
      <c r="I3" s="73"/>
    </row>
    <row r="4" spans="1:10">
      <c r="A4" s="73" t="s">
        <v>53</v>
      </c>
      <c r="B4" s="73" t="s">
        <v>32</v>
      </c>
      <c r="C4" s="31" t="s">
        <v>887</v>
      </c>
      <c r="D4" s="18" t="s">
        <v>38</v>
      </c>
      <c r="E4" s="42" t="s">
        <v>52</v>
      </c>
      <c r="F4" s="31" t="s">
        <v>17</v>
      </c>
      <c r="G4" s="58" t="s">
        <v>45</v>
      </c>
      <c r="H4" s="42" t="s">
        <v>44</v>
      </c>
      <c r="I4" s="73">
        <v>1</v>
      </c>
    </row>
    <row r="5" spans="1:10">
      <c r="A5" s="73" t="s">
        <v>75</v>
      </c>
      <c r="B5" s="73" t="s">
        <v>32</v>
      </c>
      <c r="C5" s="31" t="s">
        <v>180</v>
      </c>
      <c r="D5" s="18" t="s">
        <v>16</v>
      </c>
      <c r="F5" s="52"/>
      <c r="G5" s="73"/>
      <c r="H5" s="73"/>
    </row>
    <row r="6" spans="1:10">
      <c r="A6" s="73" t="s">
        <v>78</v>
      </c>
      <c r="B6" s="73" t="s">
        <v>33</v>
      </c>
      <c r="C6" s="18" t="s">
        <v>54</v>
      </c>
      <c r="D6" s="18" t="s">
        <v>82</v>
      </c>
      <c r="F6" s="31" t="s">
        <v>17</v>
      </c>
      <c r="G6" s="58" t="s">
        <v>45</v>
      </c>
      <c r="H6" s="42" t="s">
        <v>44</v>
      </c>
      <c r="J6" s="79" t="s">
        <v>18</v>
      </c>
    </row>
    <row r="7" spans="1:10">
      <c r="A7" s="73" t="s">
        <v>79</v>
      </c>
      <c r="B7" s="73" t="s">
        <v>33</v>
      </c>
      <c r="C7" s="18" t="s">
        <v>84</v>
      </c>
      <c r="D7" s="18" t="s">
        <v>83</v>
      </c>
    </row>
    <row r="8" spans="1:10">
      <c r="A8" s="73" t="s">
        <v>191</v>
      </c>
      <c r="B8" s="73" t="s">
        <v>192</v>
      </c>
      <c r="C8" s="31" t="s">
        <v>193</v>
      </c>
    </row>
    <row r="16" spans="1:10">
      <c r="A16" s="24"/>
    </row>
    <row r="17" spans="1:22">
      <c r="A17" s="24" t="s">
        <v>34</v>
      </c>
      <c r="B17" s="73">
        <v>9999</v>
      </c>
    </row>
    <row r="18" spans="1:22">
      <c r="A18" s="24" t="s">
        <v>35</v>
      </c>
      <c r="B18" s="73">
        <v>999</v>
      </c>
    </row>
    <row r="19" spans="1:22">
      <c r="A19" s="24" t="s">
        <v>36</v>
      </c>
      <c r="B19" s="73">
        <v>50</v>
      </c>
    </row>
    <row r="20" spans="1:22">
      <c r="A20" s="24" t="s">
        <v>177</v>
      </c>
      <c r="B20" s="107" t="s">
        <v>178</v>
      </c>
      <c r="C20" s="108"/>
      <c r="E20" s="77" t="s">
        <v>65</v>
      </c>
    </row>
    <row r="21" spans="1:22">
      <c r="A21" s="24" t="s">
        <v>42</v>
      </c>
      <c r="B21" s="73">
        <v>0</v>
      </c>
    </row>
    <row r="22" spans="1:22">
      <c r="A22" s="77" t="s">
        <v>71</v>
      </c>
      <c r="B22" s="69"/>
      <c r="E22" s="77" t="s">
        <v>72</v>
      </c>
      <c r="F22" s="18"/>
    </row>
    <row r="23" spans="1:22">
      <c r="A23" s="24" t="s">
        <v>51</v>
      </c>
      <c r="B23" s="73">
        <v>0</v>
      </c>
      <c r="E23" s="107" t="s">
        <v>164</v>
      </c>
      <c r="F23" s="107"/>
      <c r="G23" s="107"/>
      <c r="H23" s="107"/>
      <c r="I23" s="107"/>
      <c r="J23" s="107"/>
      <c r="K23" s="107"/>
      <c r="L23" s="107"/>
      <c r="M23" s="107"/>
      <c r="N23" s="107"/>
      <c r="O23" s="107"/>
      <c r="P23" s="107"/>
    </row>
    <row r="24" spans="1:22">
      <c r="A24" s="24" t="s">
        <v>56</v>
      </c>
      <c r="B24" s="73">
        <v>1</v>
      </c>
      <c r="E24" s="18" t="s">
        <v>57</v>
      </c>
    </row>
    <row r="25" spans="1:22">
      <c r="A25" s="24" t="s">
        <v>67</v>
      </c>
      <c r="B25" s="73">
        <v>0</v>
      </c>
      <c r="E25" s="77" t="s">
        <v>66</v>
      </c>
    </row>
    <row r="26" spans="1:22">
      <c r="A26" s="77" t="s">
        <v>62</v>
      </c>
      <c r="B26" s="73" t="s">
        <v>63</v>
      </c>
      <c r="C26" s="24"/>
    </row>
    <row r="27" spans="1:22">
      <c r="A27" s="24" t="s">
        <v>64</v>
      </c>
      <c r="B27" s="73">
        <v>4</v>
      </c>
      <c r="E27" s="24" t="s">
        <v>68</v>
      </c>
    </row>
    <row r="28" spans="1:22">
      <c r="A28" s="24" t="s">
        <v>73</v>
      </c>
      <c r="B28" s="73">
        <v>0</v>
      </c>
      <c r="C28" s="31"/>
      <c r="E28" s="24" t="s">
        <v>74</v>
      </c>
    </row>
    <row r="29" spans="1:22">
      <c r="A29" s="24" t="s">
        <v>173</v>
      </c>
      <c r="B29" s="73">
        <v>0</v>
      </c>
      <c r="C29" s="31"/>
      <c r="E29" s="24" t="s">
        <v>74</v>
      </c>
    </row>
    <row r="30" spans="1:22">
      <c r="A30" s="24" t="s">
        <v>165</v>
      </c>
      <c r="B30" s="73">
        <v>0</v>
      </c>
      <c r="C30" s="31"/>
      <c r="E30" s="109" t="s">
        <v>170</v>
      </c>
      <c r="F30" s="110"/>
      <c r="G30" s="110"/>
      <c r="H30" s="110"/>
      <c r="I30" s="110"/>
      <c r="J30" s="110"/>
      <c r="K30" s="110"/>
      <c r="L30" s="110"/>
      <c r="M30" s="110"/>
      <c r="N30" s="110"/>
      <c r="O30" s="110"/>
      <c r="P30" s="110"/>
      <c r="Q30" s="110"/>
      <c r="R30" s="110"/>
      <c r="S30" s="108"/>
      <c r="T30" s="108"/>
      <c r="U30" s="108"/>
      <c r="V30" s="108"/>
    </row>
    <row r="31" spans="1:22">
      <c r="A31" s="24" t="s">
        <v>171</v>
      </c>
      <c r="B31" s="73">
        <v>0</v>
      </c>
      <c r="C31" s="31"/>
      <c r="E31" s="75"/>
      <c r="F31" s="76"/>
      <c r="G31" s="76"/>
      <c r="H31" s="76"/>
      <c r="I31" s="76"/>
      <c r="J31" s="76"/>
      <c r="K31" s="76"/>
      <c r="L31" s="76"/>
      <c r="M31" s="76"/>
      <c r="N31" s="76"/>
      <c r="O31" s="76"/>
      <c r="P31" s="76"/>
      <c r="Q31" s="76"/>
      <c r="R31" s="76"/>
      <c r="S31" s="74"/>
      <c r="T31" s="74"/>
      <c r="U31" s="74"/>
      <c r="V31" s="74"/>
    </row>
    <row r="32" spans="1:22">
      <c r="A32" s="59" t="s">
        <v>172</v>
      </c>
      <c r="B32" s="112" t="s">
        <v>207</v>
      </c>
      <c r="C32" s="113"/>
      <c r="E32" s="88" t="s">
        <v>179</v>
      </c>
      <c r="F32" s="89"/>
      <c r="G32" s="89"/>
      <c r="H32" s="89"/>
      <c r="I32" s="89"/>
      <c r="J32" s="89"/>
      <c r="K32" s="89"/>
      <c r="L32" s="89"/>
      <c r="M32" s="89"/>
      <c r="N32" s="89"/>
      <c r="O32" s="89"/>
      <c r="P32" s="89"/>
      <c r="Q32" s="89"/>
      <c r="R32" s="89"/>
      <c r="S32" s="87"/>
      <c r="T32" s="87"/>
      <c r="U32" s="87"/>
      <c r="V32" s="87"/>
    </row>
    <row r="33" spans="1:23">
      <c r="A33" s="59" t="s">
        <v>205</v>
      </c>
      <c r="B33" s="112" t="s">
        <v>206</v>
      </c>
      <c r="C33" s="113"/>
      <c r="E33" s="75" t="s">
        <v>179</v>
      </c>
      <c r="F33" s="76"/>
      <c r="G33" s="76"/>
      <c r="H33" s="76"/>
      <c r="I33" s="76"/>
      <c r="J33" s="76"/>
      <c r="K33" s="76"/>
      <c r="L33" s="76"/>
      <c r="M33" s="76"/>
      <c r="N33" s="76"/>
      <c r="O33" s="76"/>
      <c r="P33" s="76"/>
      <c r="Q33" s="76"/>
      <c r="R33" s="76"/>
      <c r="S33" s="74"/>
      <c r="T33" s="74"/>
      <c r="U33" s="74"/>
      <c r="V33" s="74"/>
    </row>
    <row r="34" spans="1:23">
      <c r="A34" s="24" t="s">
        <v>174</v>
      </c>
      <c r="B34" s="50">
        <v>1</v>
      </c>
      <c r="C34" s="24" t="s">
        <v>175</v>
      </c>
      <c r="E34" s="106" t="s">
        <v>176</v>
      </c>
      <c r="F34" s="111"/>
      <c r="G34" s="111"/>
      <c r="H34" s="111"/>
      <c r="I34" s="111"/>
      <c r="J34" s="111"/>
      <c r="K34" s="111"/>
      <c r="L34" s="111"/>
      <c r="M34" s="111"/>
      <c r="N34" s="111"/>
      <c r="O34" s="108"/>
      <c r="P34" s="108"/>
      <c r="Q34" s="108"/>
      <c r="R34" s="108"/>
      <c r="S34" s="108"/>
      <c r="T34" s="108"/>
      <c r="U34" s="108"/>
      <c r="V34" s="108"/>
      <c r="W34" s="108"/>
    </row>
    <row r="35" spans="1:23">
      <c r="A35" s="24" t="s">
        <v>200</v>
      </c>
      <c r="B35" s="44">
        <v>1</v>
      </c>
      <c r="C35" s="77" t="s">
        <v>201</v>
      </c>
      <c r="D35" s="24"/>
      <c r="E35" s="50"/>
      <c r="F35" s="44"/>
      <c r="G35" s="50"/>
      <c r="H35" s="50"/>
      <c r="I35" s="50"/>
      <c r="J35" s="50"/>
      <c r="K35" s="45"/>
      <c r="L35" s="50"/>
      <c r="M35" s="50"/>
    </row>
    <row r="36" spans="1:23">
      <c r="A36" s="24" t="s">
        <v>202</v>
      </c>
      <c r="B36" s="44" t="s">
        <v>203</v>
      </c>
      <c r="C36" s="106" t="s">
        <v>204</v>
      </c>
      <c r="D36" s="106"/>
      <c r="E36" s="106"/>
      <c r="F36" s="106"/>
      <c r="G36" s="106"/>
      <c r="H36" s="106"/>
      <c r="I36" s="106"/>
      <c r="J36" s="106"/>
      <c r="K36" s="106"/>
      <c r="L36" s="106"/>
      <c r="M36" s="106"/>
      <c r="N36" s="106"/>
      <c r="O36" s="106"/>
    </row>
    <row r="37" spans="1:23">
      <c r="A37" s="24" t="s">
        <v>212</v>
      </c>
      <c r="B37" s="44">
        <v>0</v>
      </c>
      <c r="C37" s="106" t="s">
        <v>213</v>
      </c>
      <c r="D37" s="106"/>
      <c r="E37" s="106"/>
      <c r="F37" s="106"/>
      <c r="G37" s="106"/>
      <c r="H37" s="106"/>
      <c r="I37" s="106"/>
      <c r="J37" s="106"/>
      <c r="K37" s="106"/>
      <c r="L37" s="106"/>
      <c r="M37" s="106"/>
      <c r="N37" s="106"/>
      <c r="O37" s="106"/>
    </row>
    <row r="39" spans="1:23">
      <c r="A39" s="73" t="s">
        <v>26</v>
      </c>
    </row>
    <row r="40" spans="1:23">
      <c r="A40" s="73">
        <v>270</v>
      </c>
    </row>
    <row r="41" spans="1:23">
      <c r="A41" s="73">
        <v>220</v>
      </c>
    </row>
    <row r="42" spans="1:23">
      <c r="A42" s="73">
        <v>190</v>
      </c>
    </row>
    <row r="43" spans="1:23">
      <c r="A43" s="73">
        <v>170</v>
      </c>
    </row>
    <row r="44" spans="1:23">
      <c r="A44" s="73">
        <v>160</v>
      </c>
    </row>
    <row r="46" spans="1:23" s="37" customFormat="1" ht="10.5">
      <c r="A46" s="37" t="s">
        <v>99</v>
      </c>
      <c r="B46" s="37" t="s">
        <v>100</v>
      </c>
      <c r="C46" s="37" t="s">
        <v>102</v>
      </c>
      <c r="D46" s="37" t="s">
        <v>101</v>
      </c>
      <c r="E46" s="38" t="s">
        <v>27</v>
      </c>
      <c r="F46" s="38" t="s">
        <v>5</v>
      </c>
      <c r="G46" s="39" t="s">
        <v>95</v>
      </c>
      <c r="H46" s="38" t="s">
        <v>96</v>
      </c>
      <c r="I46" s="38" t="s">
        <v>32</v>
      </c>
      <c r="J46" s="38" t="s">
        <v>33</v>
      </c>
      <c r="K46" s="38" t="s">
        <v>97</v>
      </c>
      <c r="L46" s="38" t="s">
        <v>98</v>
      </c>
      <c r="M46" s="38" t="s">
        <v>151</v>
      </c>
      <c r="N46" s="38"/>
      <c r="O46" s="38"/>
    </row>
    <row r="47" spans="1:23">
      <c r="A47" s="27" t="s">
        <v>104</v>
      </c>
      <c r="B47" s="44">
        <v>1</v>
      </c>
      <c r="C47" s="43" t="s">
        <v>103</v>
      </c>
      <c r="D47" s="27" t="s">
        <v>104</v>
      </c>
      <c r="E47" s="45"/>
      <c r="F47" s="45"/>
      <c r="G47" s="45"/>
      <c r="H47" s="45" t="s">
        <v>55</v>
      </c>
      <c r="I47" s="45" t="s">
        <v>55</v>
      </c>
      <c r="J47" s="45"/>
      <c r="K47" s="45"/>
      <c r="L47" s="45"/>
      <c r="M47" s="44"/>
      <c r="N47"/>
      <c r="O47"/>
    </row>
    <row r="48" spans="1:23">
      <c r="A48" s="27" t="s">
        <v>105</v>
      </c>
      <c r="B48" s="44">
        <v>1</v>
      </c>
      <c r="C48" s="78" t="s">
        <v>106</v>
      </c>
      <c r="D48" s="40" t="s">
        <v>158</v>
      </c>
      <c r="E48" s="45" t="s">
        <v>55</v>
      </c>
      <c r="F48" s="45" t="s">
        <v>55</v>
      </c>
      <c r="G48" s="45" t="s">
        <v>55</v>
      </c>
      <c r="H48" s="45" t="s">
        <v>55</v>
      </c>
      <c r="I48" s="45" t="s">
        <v>55</v>
      </c>
      <c r="J48" s="45" t="s">
        <v>55</v>
      </c>
      <c r="K48" s="45"/>
      <c r="L48" s="45" t="s">
        <v>55</v>
      </c>
      <c r="M48" s="44"/>
      <c r="N48"/>
      <c r="O48"/>
    </row>
    <row r="49" spans="1:15">
      <c r="A49" s="27" t="s">
        <v>107</v>
      </c>
      <c r="B49" s="44">
        <v>2</v>
      </c>
      <c r="C49" s="27" t="s">
        <v>108</v>
      </c>
      <c r="D49" s="43" t="s">
        <v>109</v>
      </c>
      <c r="E49" s="45" t="s">
        <v>55</v>
      </c>
      <c r="F49" s="45" t="s">
        <v>55</v>
      </c>
      <c r="G49" s="45" t="s">
        <v>55</v>
      </c>
      <c r="H49" s="45" t="s">
        <v>55</v>
      </c>
      <c r="I49" s="45" t="s">
        <v>55</v>
      </c>
      <c r="J49" s="45" t="s">
        <v>55</v>
      </c>
      <c r="K49" s="45"/>
      <c r="L49" s="45" t="s">
        <v>55</v>
      </c>
      <c r="M49" s="44"/>
      <c r="N49"/>
      <c r="O49"/>
    </row>
    <row r="50" spans="1:15">
      <c r="A50" s="27" t="s">
        <v>110</v>
      </c>
      <c r="B50" s="44">
        <v>1</v>
      </c>
      <c r="C50" s="43" t="s">
        <v>110</v>
      </c>
      <c r="D50" s="27" t="s">
        <v>110</v>
      </c>
      <c r="E50" s="45" t="s">
        <v>55</v>
      </c>
      <c r="F50" s="45" t="s">
        <v>55</v>
      </c>
      <c r="G50" s="45"/>
      <c r="H50" s="45" t="s">
        <v>55</v>
      </c>
      <c r="I50" s="45" t="s">
        <v>55</v>
      </c>
      <c r="J50" s="45" t="s">
        <v>55</v>
      </c>
      <c r="K50" s="45"/>
      <c r="L50" s="45"/>
      <c r="M50" s="44"/>
      <c r="N50"/>
      <c r="O50"/>
    </row>
    <row r="51" spans="1:15">
      <c r="A51" s="27" t="s">
        <v>87</v>
      </c>
      <c r="B51" s="44">
        <v>3</v>
      </c>
      <c r="C51" s="43"/>
      <c r="D51" s="40" t="s">
        <v>135</v>
      </c>
      <c r="E51" s="45"/>
      <c r="F51" s="45"/>
      <c r="G51" s="45"/>
      <c r="H51" s="45" t="s">
        <v>55</v>
      </c>
      <c r="I51" s="45" t="s">
        <v>55</v>
      </c>
      <c r="J51" s="45"/>
      <c r="K51" s="45"/>
      <c r="L51" s="45" t="s">
        <v>55</v>
      </c>
      <c r="M51" s="44"/>
      <c r="N51"/>
      <c r="O51"/>
    </row>
    <row r="52" spans="1:15">
      <c r="A52" s="27" t="s">
        <v>88</v>
      </c>
      <c r="B52" s="44">
        <v>3</v>
      </c>
      <c r="C52" s="43"/>
      <c r="D52" s="40" t="s">
        <v>136</v>
      </c>
      <c r="E52" s="45"/>
      <c r="F52" s="45"/>
      <c r="G52" s="45"/>
      <c r="H52" s="45" t="s">
        <v>55</v>
      </c>
      <c r="I52" s="45" t="s">
        <v>55</v>
      </c>
      <c r="J52" s="45"/>
      <c r="K52" s="45"/>
      <c r="L52" s="45" t="s">
        <v>55</v>
      </c>
      <c r="M52" s="44"/>
      <c r="N52"/>
      <c r="O52"/>
    </row>
    <row r="53" spans="1:15">
      <c r="A53" s="27" t="s">
        <v>89</v>
      </c>
      <c r="B53" s="44">
        <v>3</v>
      </c>
      <c r="C53" s="43"/>
      <c r="D53" s="40" t="s">
        <v>134</v>
      </c>
      <c r="E53" s="45"/>
      <c r="F53" s="45"/>
      <c r="G53" s="45"/>
      <c r="H53" s="45" t="s">
        <v>55</v>
      </c>
      <c r="I53" s="45" t="s">
        <v>55</v>
      </c>
      <c r="J53" s="45"/>
      <c r="K53" s="45"/>
      <c r="L53" s="45" t="s">
        <v>55</v>
      </c>
      <c r="M53" s="44"/>
      <c r="N53"/>
      <c r="O53"/>
    </row>
    <row r="54" spans="1:15">
      <c r="A54" s="27" t="s">
        <v>90</v>
      </c>
      <c r="B54" s="44">
        <v>3</v>
      </c>
      <c r="C54" s="43"/>
      <c r="D54" s="40" t="s">
        <v>133</v>
      </c>
      <c r="E54" s="45"/>
      <c r="F54" s="45"/>
      <c r="G54" s="45"/>
      <c r="H54" s="45" t="s">
        <v>55</v>
      </c>
      <c r="I54" s="45" t="s">
        <v>55</v>
      </c>
      <c r="J54" s="45"/>
      <c r="K54" s="45"/>
      <c r="L54" s="45" t="s">
        <v>55</v>
      </c>
      <c r="M54" s="44"/>
      <c r="N54"/>
      <c r="O54"/>
    </row>
    <row r="55" spans="1:15">
      <c r="A55" s="27" t="s">
        <v>91</v>
      </c>
      <c r="B55" s="44">
        <v>3</v>
      </c>
      <c r="C55" s="43"/>
      <c r="D55" s="40" t="s">
        <v>139</v>
      </c>
      <c r="E55" s="45"/>
      <c r="F55" s="45"/>
      <c r="G55" s="45"/>
      <c r="H55" s="45" t="s">
        <v>55</v>
      </c>
      <c r="I55" s="45" t="s">
        <v>55</v>
      </c>
      <c r="J55" s="45"/>
      <c r="K55" s="45"/>
      <c r="L55" s="45" t="s">
        <v>55</v>
      </c>
      <c r="M55" s="44"/>
      <c r="N55"/>
      <c r="O55"/>
    </row>
    <row r="56" spans="1:15">
      <c r="A56" s="27" t="s">
        <v>92</v>
      </c>
      <c r="B56" s="44">
        <v>3</v>
      </c>
      <c r="C56" s="43"/>
      <c r="D56" s="40" t="s">
        <v>137</v>
      </c>
      <c r="E56" s="45"/>
      <c r="F56" s="45"/>
      <c r="G56" s="45"/>
      <c r="H56" s="45" t="s">
        <v>55</v>
      </c>
      <c r="I56" s="45" t="s">
        <v>55</v>
      </c>
      <c r="J56" s="45"/>
      <c r="K56" s="45"/>
      <c r="L56" s="45" t="s">
        <v>55</v>
      </c>
      <c r="M56" s="44"/>
      <c r="N56"/>
      <c r="O56"/>
    </row>
    <row r="57" spans="1:15">
      <c r="A57" s="27" t="s">
        <v>93</v>
      </c>
      <c r="B57" s="44">
        <v>3</v>
      </c>
      <c r="C57" s="43"/>
      <c r="D57" s="40" t="s">
        <v>140</v>
      </c>
      <c r="E57" s="45"/>
      <c r="F57" s="45"/>
      <c r="G57" s="45"/>
      <c r="H57" s="45" t="s">
        <v>55</v>
      </c>
      <c r="I57" s="45" t="s">
        <v>55</v>
      </c>
      <c r="J57" s="45"/>
      <c r="K57" s="45"/>
      <c r="L57" s="45" t="s">
        <v>55</v>
      </c>
      <c r="M57" s="44"/>
      <c r="N57"/>
      <c r="O57"/>
    </row>
    <row r="58" spans="1:15">
      <c r="A58" s="27" t="s">
        <v>94</v>
      </c>
      <c r="B58" s="44">
        <v>3</v>
      </c>
      <c r="C58" s="43"/>
      <c r="D58" s="40" t="s">
        <v>138</v>
      </c>
      <c r="E58" s="45"/>
      <c r="F58" s="45"/>
      <c r="G58" s="45"/>
      <c r="H58" s="45" t="s">
        <v>55</v>
      </c>
      <c r="I58" s="45" t="s">
        <v>55</v>
      </c>
      <c r="J58" s="45"/>
      <c r="K58" s="45"/>
      <c r="L58" s="45" t="s">
        <v>55</v>
      </c>
      <c r="M58" s="44"/>
      <c r="N58"/>
      <c r="O58"/>
    </row>
    <row r="59" spans="1:15">
      <c r="A59" s="57" t="s">
        <v>181</v>
      </c>
      <c r="B59" s="44">
        <v>3</v>
      </c>
      <c r="C59" s="43" t="s">
        <v>182</v>
      </c>
      <c r="D59" s="40" t="s">
        <v>183</v>
      </c>
      <c r="E59" s="45"/>
      <c r="F59" s="45"/>
      <c r="G59" s="45"/>
      <c r="H59" s="45" t="s">
        <v>55</v>
      </c>
      <c r="I59" s="45"/>
      <c r="J59" s="45"/>
      <c r="K59" s="45"/>
      <c r="L59" s="45"/>
      <c r="M59" s="44"/>
      <c r="N59"/>
      <c r="O59"/>
    </row>
    <row r="60" spans="1:15">
      <c r="A60" s="57" t="s">
        <v>184</v>
      </c>
      <c r="B60" s="44">
        <v>3</v>
      </c>
      <c r="C60" s="43" t="s">
        <v>185</v>
      </c>
      <c r="D60" s="40" t="s">
        <v>186</v>
      </c>
      <c r="E60" s="45"/>
      <c r="F60" s="45"/>
      <c r="G60" s="45"/>
      <c r="H60" s="45" t="s">
        <v>55</v>
      </c>
      <c r="I60" s="45"/>
      <c r="J60" s="45"/>
      <c r="K60" s="45"/>
      <c r="L60" s="45"/>
      <c r="M60" s="44"/>
      <c r="N60"/>
      <c r="O60"/>
    </row>
    <row r="61" spans="1:15">
      <c r="A61" s="46" t="s">
        <v>144</v>
      </c>
      <c r="B61" s="44">
        <v>3</v>
      </c>
      <c r="C61" s="40" t="s">
        <v>142</v>
      </c>
      <c r="D61" s="40" t="s">
        <v>141</v>
      </c>
      <c r="E61" s="45"/>
      <c r="F61" s="45"/>
      <c r="G61" s="45"/>
      <c r="H61" s="45" t="s">
        <v>55</v>
      </c>
      <c r="I61" s="45" t="s">
        <v>55</v>
      </c>
      <c r="J61" s="45"/>
      <c r="K61" s="45"/>
      <c r="L61" s="45" t="s">
        <v>55</v>
      </c>
      <c r="M61" s="44"/>
      <c r="N61"/>
      <c r="O61"/>
    </row>
    <row r="62" spans="1:15">
      <c r="A62" s="46" t="s">
        <v>145</v>
      </c>
      <c r="B62" s="44">
        <v>3</v>
      </c>
      <c r="C62" s="40" t="s">
        <v>143</v>
      </c>
      <c r="D62" s="40" t="s">
        <v>146</v>
      </c>
      <c r="E62" s="45"/>
      <c r="F62" s="45"/>
      <c r="G62" s="45"/>
      <c r="H62" s="45" t="s">
        <v>55</v>
      </c>
      <c r="I62" s="45" t="s">
        <v>55</v>
      </c>
      <c r="J62" s="45"/>
      <c r="K62" s="45"/>
      <c r="L62" s="45" t="s">
        <v>55</v>
      </c>
      <c r="M62" s="44"/>
      <c r="N62"/>
      <c r="O62"/>
    </row>
    <row r="63" spans="1:15">
      <c r="A63" s="27" t="s">
        <v>147</v>
      </c>
      <c r="B63" s="44">
        <v>2</v>
      </c>
      <c r="C63" s="43"/>
      <c r="D63" s="27" t="s">
        <v>149</v>
      </c>
      <c r="E63" s="45" t="s">
        <v>55</v>
      </c>
      <c r="F63" s="45"/>
      <c r="G63" s="45" t="s">
        <v>55</v>
      </c>
      <c r="H63" s="45" t="s">
        <v>55</v>
      </c>
      <c r="I63" s="45" t="s">
        <v>55</v>
      </c>
      <c r="J63" s="45" t="s">
        <v>55</v>
      </c>
      <c r="K63" s="45"/>
      <c r="L63" s="45" t="s">
        <v>55</v>
      </c>
      <c r="M63" s="44"/>
      <c r="N63"/>
      <c r="O63"/>
    </row>
    <row r="64" spans="1:15">
      <c r="A64" s="27" t="s">
        <v>148</v>
      </c>
      <c r="B64" s="44">
        <v>2</v>
      </c>
      <c r="C64" s="43"/>
      <c r="D64" s="27" t="s">
        <v>150</v>
      </c>
      <c r="E64" s="45" t="s">
        <v>55</v>
      </c>
      <c r="F64" s="45"/>
      <c r="G64" s="45" t="s">
        <v>55</v>
      </c>
      <c r="H64" s="45" t="s">
        <v>55</v>
      </c>
      <c r="I64" s="45" t="s">
        <v>55</v>
      </c>
      <c r="J64" s="45" t="s">
        <v>55</v>
      </c>
      <c r="K64" s="45"/>
      <c r="L64" s="45" t="s">
        <v>55</v>
      </c>
      <c r="M64" s="44"/>
      <c r="N64"/>
      <c r="O64"/>
    </row>
    <row r="65" spans="1:15">
      <c r="A65" s="27" t="s">
        <v>111</v>
      </c>
      <c r="B65" s="44">
        <v>2</v>
      </c>
      <c r="C65" s="27" t="s">
        <v>112</v>
      </c>
      <c r="D65" s="24" t="s">
        <v>113</v>
      </c>
      <c r="E65" s="45" t="s">
        <v>55</v>
      </c>
      <c r="F65" s="45"/>
      <c r="G65" s="45" t="s">
        <v>55</v>
      </c>
      <c r="H65" s="45" t="s">
        <v>55</v>
      </c>
      <c r="I65" s="45" t="s">
        <v>55</v>
      </c>
      <c r="J65" s="45" t="s">
        <v>55</v>
      </c>
      <c r="K65" s="45"/>
      <c r="L65" s="45" t="s">
        <v>55</v>
      </c>
      <c r="M65" s="44"/>
      <c r="N65"/>
      <c r="O65"/>
    </row>
    <row r="66" spans="1:15">
      <c r="A66" s="27" t="s">
        <v>114</v>
      </c>
      <c r="B66" s="44">
        <v>2</v>
      </c>
      <c r="C66" s="43" t="s">
        <v>115</v>
      </c>
      <c r="D66" s="27" t="s">
        <v>116</v>
      </c>
      <c r="E66" s="45" t="s">
        <v>55</v>
      </c>
      <c r="F66" s="45"/>
      <c r="G66" s="45" t="s">
        <v>55</v>
      </c>
      <c r="H66" s="45" t="s">
        <v>55</v>
      </c>
      <c r="I66" s="45" t="s">
        <v>55</v>
      </c>
      <c r="J66" s="45" t="s">
        <v>55</v>
      </c>
      <c r="K66" s="45"/>
      <c r="L66" s="45" t="s">
        <v>55</v>
      </c>
      <c r="M66" s="44"/>
      <c r="N66"/>
      <c r="O66"/>
    </row>
    <row r="67" spans="1:15">
      <c r="A67" s="27" t="s">
        <v>117</v>
      </c>
      <c r="B67" s="44">
        <v>3</v>
      </c>
      <c r="C67" s="43" t="s">
        <v>117</v>
      </c>
      <c r="D67" s="27" t="s">
        <v>159</v>
      </c>
      <c r="E67" s="45"/>
      <c r="F67" s="45"/>
      <c r="G67" s="45"/>
      <c r="H67" s="45"/>
      <c r="I67" s="45" t="s">
        <v>55</v>
      </c>
      <c r="J67" s="45"/>
      <c r="K67" s="45"/>
      <c r="L67" s="45" t="s">
        <v>55</v>
      </c>
      <c r="M67" s="44"/>
      <c r="N67"/>
      <c r="O67"/>
    </row>
    <row r="68" spans="1:15">
      <c r="A68" s="27" t="s">
        <v>118</v>
      </c>
      <c r="B68" s="44">
        <v>1</v>
      </c>
      <c r="C68" s="78" t="s">
        <v>119</v>
      </c>
      <c r="D68" s="27" t="s">
        <v>120</v>
      </c>
      <c r="E68" s="45" t="s">
        <v>55</v>
      </c>
      <c r="F68" s="45"/>
      <c r="G68" s="45"/>
      <c r="H68" s="45"/>
      <c r="I68" s="45"/>
      <c r="J68" s="45"/>
      <c r="K68" s="45"/>
      <c r="L68" s="45" t="s">
        <v>55</v>
      </c>
      <c r="M68" s="44"/>
      <c r="N68"/>
      <c r="O68"/>
    </row>
    <row r="69" spans="1:15">
      <c r="A69" s="27" t="s">
        <v>121</v>
      </c>
      <c r="B69" s="44">
        <v>1</v>
      </c>
      <c r="C69" s="43" t="s">
        <v>121</v>
      </c>
      <c r="D69" s="27" t="s">
        <v>122</v>
      </c>
      <c r="E69" s="45" t="s">
        <v>55</v>
      </c>
      <c r="F69" s="45"/>
      <c r="G69" s="45"/>
      <c r="H69" s="45"/>
      <c r="I69" s="45"/>
      <c r="J69" s="45"/>
      <c r="K69" s="45"/>
      <c r="L69" s="45" t="s">
        <v>55</v>
      </c>
      <c r="M69" s="44"/>
      <c r="N69"/>
      <c r="O69"/>
    </row>
    <row r="70" spans="1:15">
      <c r="A70" s="27" t="s">
        <v>123</v>
      </c>
      <c r="B70" s="44">
        <v>1</v>
      </c>
      <c r="C70" s="43" t="s">
        <v>123</v>
      </c>
      <c r="D70" s="27" t="s">
        <v>124</v>
      </c>
      <c r="E70" s="45" t="s">
        <v>55</v>
      </c>
      <c r="F70" s="45"/>
      <c r="G70" s="45"/>
      <c r="H70" s="45"/>
      <c r="I70" s="45"/>
      <c r="J70" s="45"/>
      <c r="K70" s="45"/>
      <c r="L70" s="45" t="s">
        <v>55</v>
      </c>
      <c r="M70" s="44"/>
      <c r="N70"/>
      <c r="O70"/>
    </row>
    <row r="71" spans="1:15">
      <c r="A71" s="27" t="s">
        <v>125</v>
      </c>
      <c r="B71" s="44">
        <v>1</v>
      </c>
      <c r="C71" s="43" t="s">
        <v>125</v>
      </c>
      <c r="D71" s="27" t="s">
        <v>126</v>
      </c>
      <c r="E71" s="45" t="s">
        <v>55</v>
      </c>
      <c r="F71" s="45"/>
      <c r="G71" s="45"/>
      <c r="H71" s="45"/>
      <c r="I71" s="45"/>
      <c r="J71" s="45"/>
      <c r="K71" s="45"/>
      <c r="L71" s="45" t="s">
        <v>55</v>
      </c>
      <c r="M71" s="44"/>
      <c r="N71"/>
      <c r="O71"/>
    </row>
    <row r="72" spans="1:15">
      <c r="A72" s="27" t="s">
        <v>127</v>
      </c>
      <c r="B72" s="44">
        <v>3</v>
      </c>
      <c r="C72" s="27" t="s">
        <v>127</v>
      </c>
      <c r="D72" s="27" t="s">
        <v>128</v>
      </c>
      <c r="E72" s="45" t="s">
        <v>55</v>
      </c>
      <c r="F72" s="45"/>
      <c r="G72" s="45"/>
      <c r="H72" s="45"/>
      <c r="I72" s="45"/>
      <c r="J72" s="45"/>
      <c r="K72" s="45"/>
      <c r="L72" s="45" t="s">
        <v>55</v>
      </c>
      <c r="M72" s="44"/>
      <c r="N72"/>
      <c r="O72"/>
    </row>
    <row r="73" spans="1:15">
      <c r="A73" s="27" t="s">
        <v>129</v>
      </c>
      <c r="B73" s="44">
        <v>3</v>
      </c>
      <c r="C73" s="43" t="s">
        <v>129</v>
      </c>
      <c r="D73" s="27" t="s">
        <v>129</v>
      </c>
      <c r="E73" s="45" t="s">
        <v>55</v>
      </c>
      <c r="F73" s="45"/>
      <c r="G73" s="45"/>
      <c r="H73" s="45"/>
      <c r="I73" s="45"/>
      <c r="J73" s="45"/>
      <c r="K73" s="45"/>
      <c r="L73" s="45" t="s">
        <v>55</v>
      </c>
      <c r="M73" s="44"/>
      <c r="N73"/>
      <c r="O73"/>
    </row>
    <row r="74" spans="1:15">
      <c r="A74" s="27" t="s">
        <v>130</v>
      </c>
      <c r="B74" s="44">
        <v>1</v>
      </c>
      <c r="C74" s="91" t="s">
        <v>103</v>
      </c>
      <c r="D74" s="40" t="s">
        <v>131</v>
      </c>
      <c r="E74" s="45"/>
      <c r="F74" s="45"/>
      <c r="G74" s="45"/>
      <c r="H74" s="45"/>
      <c r="I74" s="45"/>
      <c r="J74" s="45"/>
      <c r="K74" s="45"/>
      <c r="L74" s="45"/>
      <c r="M74" s="44" t="s">
        <v>55</v>
      </c>
      <c r="N74"/>
      <c r="O74"/>
    </row>
    <row r="75" spans="1:15">
      <c r="A75" s="27" t="s">
        <v>208</v>
      </c>
      <c r="B75" s="44">
        <v>1</v>
      </c>
      <c r="C75" s="78" t="s">
        <v>209</v>
      </c>
      <c r="D75" s="40" t="s">
        <v>210</v>
      </c>
      <c r="E75" s="45"/>
      <c r="F75" s="45"/>
      <c r="G75" s="45"/>
      <c r="H75" s="45"/>
      <c r="I75" s="45"/>
      <c r="J75" s="45"/>
      <c r="K75" s="45"/>
      <c r="L75" s="45"/>
      <c r="M75" s="44" t="s">
        <v>55</v>
      </c>
      <c r="N75"/>
      <c r="O75"/>
    </row>
    <row r="76" spans="1:15">
      <c r="A76" s="27" t="s">
        <v>160</v>
      </c>
      <c r="B76" s="44">
        <v>1</v>
      </c>
      <c r="C76" s="78" t="s">
        <v>160</v>
      </c>
      <c r="D76" s="40" t="s">
        <v>160</v>
      </c>
      <c r="E76" s="45"/>
      <c r="F76" s="45"/>
      <c r="G76" s="45"/>
      <c r="H76" s="45"/>
      <c r="I76" s="45"/>
      <c r="J76" s="45"/>
      <c r="K76" s="45"/>
      <c r="L76" s="45"/>
      <c r="M76" s="44" t="s">
        <v>55</v>
      </c>
    </row>
    <row r="77" spans="1:15">
      <c r="A77" s="24" t="s">
        <v>156</v>
      </c>
      <c r="B77" s="44">
        <v>1</v>
      </c>
      <c r="C77" s="24" t="s">
        <v>157</v>
      </c>
      <c r="D77" s="77" t="s">
        <v>155</v>
      </c>
      <c r="E77" s="50"/>
      <c r="F77" s="45" t="s">
        <v>55</v>
      </c>
      <c r="G77" s="50"/>
      <c r="H77" s="50"/>
      <c r="I77" s="50"/>
      <c r="J77" s="50"/>
      <c r="K77" s="50"/>
      <c r="L77" s="50"/>
      <c r="M77" s="50"/>
      <c r="N77"/>
      <c r="O77"/>
    </row>
    <row r="78" spans="1:15">
      <c r="A78" s="27" t="s">
        <v>154</v>
      </c>
      <c r="B78" s="44">
        <v>1</v>
      </c>
      <c r="C78" s="27" t="s">
        <v>154</v>
      </c>
      <c r="D78" s="27" t="s">
        <v>154</v>
      </c>
      <c r="E78" s="45"/>
      <c r="F78" s="45"/>
      <c r="G78" s="45"/>
      <c r="H78" s="45"/>
      <c r="I78" s="45"/>
      <c r="J78" s="45"/>
      <c r="K78" s="45"/>
      <c r="L78" s="45"/>
      <c r="M78" s="44"/>
    </row>
    <row r="79" spans="1:15">
      <c r="A79" s="27" t="s">
        <v>163</v>
      </c>
      <c r="B79" s="44">
        <v>2</v>
      </c>
      <c r="C79" s="27" t="s">
        <v>162</v>
      </c>
      <c r="D79" s="27" t="s">
        <v>161</v>
      </c>
      <c r="E79" s="45"/>
      <c r="F79" s="45"/>
      <c r="G79" s="45"/>
      <c r="H79" s="45"/>
      <c r="I79" s="45"/>
      <c r="J79" s="45"/>
      <c r="K79" s="45"/>
      <c r="L79" s="45" t="s">
        <v>55</v>
      </c>
      <c r="M79" s="44"/>
    </row>
    <row r="80" spans="1:15">
      <c r="A80" s="24" t="s">
        <v>152</v>
      </c>
      <c r="B80" s="44">
        <v>1</v>
      </c>
      <c r="C80" s="77" t="s">
        <v>153</v>
      </c>
      <c r="D80" s="24" t="s">
        <v>132</v>
      </c>
      <c r="E80" s="50"/>
      <c r="F80" s="44"/>
      <c r="G80" s="50"/>
      <c r="H80" s="50"/>
      <c r="I80" s="50"/>
      <c r="J80" s="50"/>
      <c r="K80" s="45" t="s">
        <v>55</v>
      </c>
      <c r="L80" s="50"/>
      <c r="M80" s="50"/>
    </row>
    <row r="81" spans="1:13">
      <c r="A81" s="24" t="s">
        <v>166</v>
      </c>
      <c r="B81" s="44">
        <v>1</v>
      </c>
      <c r="C81" s="77" t="s">
        <v>167</v>
      </c>
      <c r="D81" s="24" t="s">
        <v>166</v>
      </c>
      <c r="E81" s="50"/>
      <c r="F81" s="44" t="s">
        <v>55</v>
      </c>
      <c r="G81" s="50"/>
      <c r="H81" s="50"/>
      <c r="I81" s="50"/>
      <c r="J81" s="50"/>
      <c r="K81" s="45"/>
      <c r="L81" s="50"/>
      <c r="M81" s="50"/>
    </row>
    <row r="84" spans="1:13">
      <c r="A84" s="51" t="s">
        <v>168</v>
      </c>
      <c r="B84" s="51"/>
      <c r="C84" s="73">
        <v>0</v>
      </c>
      <c r="D84" s="31"/>
      <c r="E84" s="31"/>
      <c r="F84" s="18"/>
    </row>
    <row r="85" spans="1:13">
      <c r="A85" s="31" t="s">
        <v>187</v>
      </c>
      <c r="B85" s="73" t="s">
        <v>188</v>
      </c>
      <c r="C85" s="73">
        <v>0</v>
      </c>
      <c r="D85" s="73"/>
      <c r="E85" s="73"/>
      <c r="F85" s="73"/>
    </row>
    <row r="86" spans="1:13">
      <c r="A86" s="31" t="s">
        <v>189</v>
      </c>
      <c r="B86" s="73" t="s">
        <v>194</v>
      </c>
      <c r="C86" s="73">
        <v>10</v>
      </c>
      <c r="D86" s="73"/>
      <c r="E86" s="73"/>
      <c r="F86" s="73"/>
      <c r="G86"/>
    </row>
    <row r="87" spans="1:13">
      <c r="A87" s="31" t="s">
        <v>190</v>
      </c>
      <c r="B87" s="73" t="s">
        <v>199</v>
      </c>
      <c r="C87" s="73">
        <v>100</v>
      </c>
      <c r="D87" s="73"/>
      <c r="E87" s="73"/>
      <c r="F87" s="73"/>
      <c r="G87"/>
    </row>
    <row r="88" spans="1:13">
      <c r="A88" s="73" t="s">
        <v>169</v>
      </c>
      <c r="B88" s="73">
        <v>0</v>
      </c>
    </row>
    <row r="89" spans="1:13">
      <c r="A89" s="73" t="s">
        <v>195</v>
      </c>
      <c r="B89" s="73">
        <v>0</v>
      </c>
    </row>
    <row r="90" spans="1:13" s="31" customFormat="1">
      <c r="A90" s="73"/>
      <c r="B90" s="73"/>
      <c r="F90" s="52"/>
    </row>
    <row r="91" spans="1:13">
      <c r="A91" s="73" t="s">
        <v>196</v>
      </c>
      <c r="B91" s="69" t="s">
        <v>197</v>
      </c>
      <c r="F91" s="18"/>
    </row>
    <row r="92" spans="1:13">
      <c r="A92" s="73">
        <v>0</v>
      </c>
      <c r="B92" s="69">
        <v>1</v>
      </c>
    </row>
    <row r="93" spans="1:13">
      <c r="A93" s="73">
        <v>11</v>
      </c>
      <c r="B93" s="69">
        <v>1.01</v>
      </c>
    </row>
    <row r="94" spans="1:13">
      <c r="A94" s="73">
        <v>21</v>
      </c>
      <c r="B94" s="69">
        <v>1.02</v>
      </c>
    </row>
    <row r="95" spans="1:13">
      <c r="A95" s="73">
        <v>31</v>
      </c>
      <c r="B95" s="69">
        <v>1.03</v>
      </c>
    </row>
    <row r="96" spans="1:13">
      <c r="A96" s="73">
        <v>41</v>
      </c>
      <c r="B96" s="69">
        <v>1.04</v>
      </c>
    </row>
    <row r="97" spans="1:6">
      <c r="A97" s="73">
        <v>51</v>
      </c>
      <c r="B97" s="69">
        <v>1.05</v>
      </c>
    </row>
    <row r="98" spans="1:6">
      <c r="A98" s="73">
        <v>61</v>
      </c>
      <c r="B98" s="69">
        <v>1.06</v>
      </c>
    </row>
    <row r="99" spans="1:6">
      <c r="A99" s="73">
        <v>71</v>
      </c>
      <c r="B99" s="69">
        <v>1.07</v>
      </c>
      <c r="F99" s="18"/>
    </row>
    <row r="100" spans="1:6">
      <c r="A100" s="73">
        <v>81</v>
      </c>
      <c r="B100" s="69">
        <v>1.08</v>
      </c>
      <c r="F100" s="18"/>
    </row>
    <row r="101" spans="1:6">
      <c r="A101" s="73">
        <v>91</v>
      </c>
      <c r="B101" s="69">
        <v>1.0900000000000001</v>
      </c>
      <c r="F101" s="18"/>
    </row>
    <row r="102" spans="1:6">
      <c r="A102" s="73">
        <v>101</v>
      </c>
      <c r="B102" s="69">
        <v>1.1000000000000001</v>
      </c>
      <c r="F102" s="18"/>
    </row>
    <row r="103" spans="1:6">
      <c r="A103" s="73">
        <v>111</v>
      </c>
      <c r="B103" s="69">
        <v>1.1100000000000001</v>
      </c>
      <c r="F103" s="18"/>
    </row>
    <row r="104" spans="1:6">
      <c r="A104" s="73">
        <v>121</v>
      </c>
      <c r="B104" s="69">
        <v>1.1200000000000001</v>
      </c>
      <c r="F104" s="18"/>
    </row>
    <row r="105" spans="1:6">
      <c r="A105" s="73">
        <v>131</v>
      </c>
      <c r="B105" s="69">
        <v>1.1299999999999999</v>
      </c>
      <c r="F105" s="18"/>
    </row>
    <row r="106" spans="1:6">
      <c r="A106" s="73">
        <v>141</v>
      </c>
      <c r="B106" s="69">
        <v>1.1399999999999999</v>
      </c>
      <c r="F106" s="18"/>
    </row>
    <row r="107" spans="1:6">
      <c r="A107" s="73">
        <v>151</v>
      </c>
      <c r="B107" s="69">
        <v>1.1499999999999999</v>
      </c>
      <c r="F107" s="18"/>
    </row>
    <row r="108" spans="1:6">
      <c r="A108" s="73">
        <v>161</v>
      </c>
      <c r="B108" s="69">
        <v>1.1599999999999999</v>
      </c>
      <c r="F108" s="18"/>
    </row>
    <row r="109" spans="1:6">
      <c r="A109" s="73">
        <v>171</v>
      </c>
      <c r="B109" s="69">
        <v>1.17</v>
      </c>
      <c r="F109" s="18"/>
    </row>
    <row r="110" spans="1:6">
      <c r="A110" s="73">
        <v>181</v>
      </c>
      <c r="B110" s="69">
        <v>1.18</v>
      </c>
      <c r="F110" s="18"/>
    </row>
    <row r="111" spans="1:6">
      <c r="A111" s="73">
        <v>191</v>
      </c>
      <c r="B111" s="69">
        <v>1.19</v>
      </c>
      <c r="F111" s="18"/>
    </row>
    <row r="112" spans="1:6">
      <c r="A112" s="73">
        <v>201</v>
      </c>
      <c r="B112" s="69">
        <v>1.2</v>
      </c>
      <c r="F112" s="18"/>
    </row>
    <row r="113" spans="1:6">
      <c r="A113" s="73">
        <v>251</v>
      </c>
      <c r="B113" s="69">
        <v>1.3</v>
      </c>
      <c r="F113" s="18"/>
    </row>
    <row r="114" spans="1:6">
      <c r="A114" s="73">
        <v>301</v>
      </c>
      <c r="B114" s="69">
        <v>1.4</v>
      </c>
      <c r="F114" s="18"/>
    </row>
    <row r="115" spans="1:6">
      <c r="A115" s="73">
        <v>401</v>
      </c>
      <c r="B115" s="69">
        <v>1.5</v>
      </c>
      <c r="F115" s="18"/>
    </row>
    <row r="116" spans="1:6">
      <c r="A116" s="73" t="s">
        <v>198</v>
      </c>
      <c r="F116" s="18"/>
    </row>
    <row r="117" spans="1:6">
      <c r="F117" s="18"/>
    </row>
    <row r="118" spans="1:6">
      <c r="F118" s="18"/>
    </row>
    <row r="119" spans="1:6">
      <c r="F119" s="18"/>
    </row>
    <row r="120" spans="1:6">
      <c r="F120" s="18"/>
    </row>
    <row r="121" spans="1:6">
      <c r="F121" s="18"/>
    </row>
    <row r="122" spans="1:6">
      <c r="F122" s="18"/>
    </row>
    <row r="123" spans="1:6">
      <c r="F123" s="18"/>
    </row>
    <row r="124" spans="1:6">
      <c r="F124" s="18"/>
    </row>
    <row r="125" spans="1:6">
      <c r="F125" s="18"/>
    </row>
    <row r="126" spans="1:6">
      <c r="F126" s="18"/>
    </row>
    <row r="127" spans="1:6">
      <c r="F127" s="18"/>
    </row>
    <row r="128" spans="1:6">
      <c r="F128" s="18"/>
    </row>
    <row r="129" spans="1:6">
      <c r="F129" s="18"/>
    </row>
    <row r="130" spans="1:6">
      <c r="F130" s="18"/>
    </row>
    <row r="131" spans="1:6">
      <c r="A131" s="18"/>
      <c r="B131" s="18"/>
      <c r="F131" s="18"/>
    </row>
    <row r="132" spans="1:6">
      <c r="A132" s="18"/>
      <c r="B132" s="18"/>
      <c r="F132" s="18"/>
    </row>
    <row r="133" spans="1:6">
      <c r="A133" s="18"/>
      <c r="B133" s="18"/>
      <c r="F133" s="18"/>
    </row>
    <row r="134" spans="1:6">
      <c r="A134" s="18"/>
      <c r="B134" s="18"/>
      <c r="F134" s="18"/>
    </row>
    <row r="135" spans="1:6">
      <c r="A135" s="18"/>
      <c r="B135" s="18"/>
      <c r="F135" s="18"/>
    </row>
    <row r="136" spans="1:6">
      <c r="A136" s="18"/>
      <c r="B136" s="18"/>
      <c r="F136" s="18"/>
    </row>
  </sheetData>
  <mergeCells count="8">
    <mergeCell ref="C37:O37"/>
    <mergeCell ref="B20:C20"/>
    <mergeCell ref="E23:P23"/>
    <mergeCell ref="E30:V30"/>
    <mergeCell ref="E34:W34"/>
    <mergeCell ref="B33:C33"/>
    <mergeCell ref="B32:C32"/>
    <mergeCell ref="C36:O36"/>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F93"/>
  <sheetViews>
    <sheetView zoomScaleNormal="100" workbookViewId="0">
      <selection activeCell="E93" sqref="E93"/>
    </sheetView>
  </sheetViews>
  <sheetFormatPr defaultRowHeight="12.75"/>
  <cols>
    <col min="1" max="1" width="7.5703125" style="52" bestFit="1" customWidth="1"/>
    <col min="2" max="2" width="27.28515625" style="52" bestFit="1" customWidth="1"/>
    <col min="3" max="3" width="4.42578125" style="52" bestFit="1" customWidth="1"/>
    <col min="4" max="4" width="41.5703125" style="52" bestFit="1" customWidth="1"/>
    <col min="5" max="5" width="5.42578125" style="52" bestFit="1" customWidth="1"/>
    <col min="6" max="16384" width="9.140625" style="52"/>
  </cols>
  <sheetData>
    <row r="1" spans="1:6" s="80" customFormat="1" ht="57" customHeight="1"/>
    <row r="2" spans="1:6" ht="14.1" customHeight="1"/>
    <row r="3" spans="1:6" ht="14.1" customHeight="1"/>
    <row r="4" spans="1:6" ht="15">
      <c r="A4" s="115" t="s">
        <v>85</v>
      </c>
      <c r="B4" s="115"/>
      <c r="C4" s="115"/>
      <c r="D4" s="115"/>
      <c r="E4" s="115"/>
    </row>
    <row r="5" spans="1:6">
      <c r="A5" s="5" t="str">
        <f>Atleti!$A$1</f>
        <v>N. gara</v>
      </c>
      <c r="B5" s="5" t="str">
        <f>Atleti!$B$1</f>
        <v>Nome</v>
      </c>
      <c r="C5" s="5" t="str">
        <f>Atleti!$D$1</f>
        <v>Cat</v>
      </c>
      <c r="D5" s="5" t="str">
        <f>Atleti!$F$1</f>
        <v>Nome società</v>
      </c>
      <c r="E5" s="5" t="str">
        <f>Atleti!$G$1</f>
        <v>Ente</v>
      </c>
      <c r="F5" s="5"/>
    </row>
    <row r="6" spans="1:6">
      <c r="A6" s="114" t="s">
        <v>969</v>
      </c>
      <c r="B6" s="114"/>
      <c r="C6" s="114"/>
      <c r="D6" s="114"/>
      <c r="E6" s="114"/>
    </row>
    <row r="7" spans="1:6">
      <c r="A7" s="68">
        <f>(Atleti!$A$2)</f>
        <v>4</v>
      </c>
      <c r="B7" s="66" t="str">
        <f>(Atleti!$B$2)</f>
        <v>DEMEI ALESSIO</v>
      </c>
      <c r="C7" s="63" t="str">
        <f>(Atleti!$D$2)</f>
        <v>ES</v>
      </c>
      <c r="D7" s="70" t="str">
        <f>(Atleti!$F$2)</f>
        <v>MT BIKE ARGENTARIO</v>
      </c>
      <c r="E7" s="67" t="str">
        <f>(Atleti!$G$2)</f>
        <v>UISP</v>
      </c>
    </row>
    <row r="8" spans="1:6">
      <c r="A8" s="68">
        <f>(Atleti!$A$3)</f>
        <v>5</v>
      </c>
      <c r="B8" s="66" t="str">
        <f>(Atleti!$B$3)</f>
        <v>PALLARI LORENZO</v>
      </c>
      <c r="C8" s="63" t="str">
        <f>(Atleti!$D$3)</f>
        <v>ES</v>
      </c>
      <c r="D8" s="70" t="str">
        <f>(Atleti!$F$3)</f>
        <v>A.S.D. TEAM MARATHON BIKE</v>
      </c>
      <c r="E8" s="67" t="str">
        <f>(Atleti!$G$3)</f>
        <v>UISP</v>
      </c>
    </row>
    <row r="9" spans="1:6">
      <c r="A9" s="68">
        <f>(Atleti!$A$4)</f>
        <v>7</v>
      </c>
      <c r="B9" s="66" t="str">
        <f>(Atleti!$B$4)</f>
        <v>FERRI JONATHAN</v>
      </c>
      <c r="C9" s="63" t="str">
        <f>(Atleti!$D$4)</f>
        <v>ES</v>
      </c>
      <c r="D9" s="70" t="str">
        <f>(Atleti!$F$4)</f>
        <v>ELBA BIKE - SCOTT</v>
      </c>
      <c r="E9" s="67" t="str">
        <f>(Atleti!$G$4)</f>
        <v>FCI</v>
      </c>
    </row>
    <row r="10" spans="1:6">
      <c r="A10" s="68">
        <f>(Atleti!$A$5)</f>
        <v>9</v>
      </c>
      <c r="B10" s="66" t="str">
        <f>(Atleti!$B$5)</f>
        <v>PRESENTI FABIO</v>
      </c>
      <c r="C10" s="63" t="str">
        <f>(Atleti!$D$5)</f>
        <v>ES</v>
      </c>
      <c r="D10" s="70" t="str">
        <f>(Atleti!$F$5)</f>
        <v>MT BIKE ARGENTARIO</v>
      </c>
      <c r="E10" s="67" t="str">
        <f>(Atleti!$G$5)</f>
        <v>UISP</v>
      </c>
    </row>
    <row r="11" spans="1:6">
      <c r="A11" s="68">
        <f>(Atleti!$A$6)</f>
        <v>12</v>
      </c>
      <c r="B11" s="66" t="str">
        <f>(Atleti!$B$6)</f>
        <v>DE MARTIS MARCO</v>
      </c>
      <c r="C11" s="63" t="str">
        <f>(Atleti!$D$6)</f>
        <v>ES</v>
      </c>
      <c r="D11" s="70" t="str">
        <f>(Atleti!$F$6)</f>
        <v>ASD GRUPPO CICLISTICO TONDI (UISP)</v>
      </c>
      <c r="E11" s="67" t="str">
        <f>(Atleti!$G$6)</f>
        <v>UISP</v>
      </c>
    </row>
    <row r="12" spans="1:6">
      <c r="A12" s="68">
        <f>(Atleti!$A$7)</f>
        <v>15</v>
      </c>
      <c r="B12" s="66" t="str">
        <f>(Atleti!$B$7)</f>
        <v>PORCIATTI GIULIO</v>
      </c>
      <c r="C12" s="63" t="str">
        <f>(Atleti!$D$7)</f>
        <v>ES</v>
      </c>
      <c r="D12" s="70" t="str">
        <f>(Atleti!$F$7)</f>
        <v>GRUPPO SPORTIVO POLIZZIA DI STATO SIENA</v>
      </c>
      <c r="E12" s="67" t="str">
        <f>(Atleti!$G$7)</f>
        <v>FCI</v>
      </c>
    </row>
    <row r="13" spans="1:6">
      <c r="A13" s="68">
        <f>(Atleti!$A$8)</f>
        <v>16</v>
      </c>
      <c r="B13" s="66" t="str">
        <f>(Atleti!$B$8)</f>
        <v>VIERI SIMONE</v>
      </c>
      <c r="C13" s="63" t="str">
        <f>(Atleti!$D$8)</f>
        <v>ES</v>
      </c>
      <c r="D13" s="70" t="str">
        <f>(Atleti!$F$8)</f>
        <v>A.S.D.TEAM BIKE GIPPO COLLE DI VAL D'ELS</v>
      </c>
      <c r="E13" s="67" t="str">
        <f>(Atleti!$G$8)</f>
        <v>UISP</v>
      </c>
    </row>
    <row r="14" spans="1:6">
      <c r="A14" s="68">
        <f>(Atleti!$A$9)</f>
        <v>18</v>
      </c>
      <c r="B14" s="66" t="str">
        <f>(Atleti!$B$9)</f>
        <v>BARTALUCCI FEDERICO</v>
      </c>
      <c r="C14" s="63" t="str">
        <f>(Atleti!$D$9)</f>
        <v>ES</v>
      </c>
      <c r="D14" s="70" t="str">
        <f>(Atleti!$F$9)</f>
        <v>SCOTT PASQUINI STELLA AZZURRA</v>
      </c>
      <c r="E14" s="67" t="str">
        <f>(Atleti!$G$9)</f>
        <v>FCI</v>
      </c>
    </row>
    <row r="15" spans="1:6">
      <c r="A15" s="68">
        <f>(Atleti!$A$10)</f>
        <v>17</v>
      </c>
      <c r="B15" s="66" t="str">
        <f>(Atleti!$B$10)</f>
        <v>SARGENTINI MATTIA</v>
      </c>
      <c r="C15" s="63" t="str">
        <f>(Atleti!$D$10)</f>
        <v>ES</v>
      </c>
      <c r="D15" s="70" t="str">
        <f>(Atleti!$F$10)</f>
        <v>A.S.D. G.C. CASTIGLIONESE</v>
      </c>
      <c r="E15" s="67" t="str">
        <f>(Atleti!$G$10)</f>
        <v>ACSI</v>
      </c>
    </row>
    <row r="17" spans="1:5">
      <c r="A17" s="114" t="s">
        <v>873</v>
      </c>
      <c r="B17" s="114"/>
      <c r="C17" s="114"/>
      <c r="D17" s="114"/>
      <c r="E17" s="114"/>
    </row>
    <row r="18" spans="1:5">
      <c r="A18" s="95">
        <f>(Atleti!$A$11)</f>
        <v>33</v>
      </c>
      <c r="B18" s="94" t="str">
        <f>(Atleti!$B$11)</f>
        <v>FANCIULLI CLAUDIO</v>
      </c>
      <c r="C18" s="63" t="str">
        <f>(Atleti!$D$11)</f>
        <v>M1</v>
      </c>
      <c r="D18" s="70" t="str">
        <f>(Atleti!$F$11)</f>
        <v>MT BIKE ARGENTARIO</v>
      </c>
      <c r="E18" s="67" t="str">
        <f>(Atleti!$G$11)</f>
        <v>UISP</v>
      </c>
    </row>
    <row r="19" spans="1:5">
      <c r="A19" s="68">
        <f>(Atleti!$A$12)</f>
        <v>14</v>
      </c>
      <c r="B19" s="66" t="str">
        <f>(Atleti!$B$12)</f>
        <v>LACCHINI FLORIO</v>
      </c>
      <c r="C19" s="63" t="str">
        <f>(Atleti!$D$12)</f>
        <v>M1</v>
      </c>
      <c r="D19" s="70" t="str">
        <f>(Atleti!$F$12)</f>
        <v>CAPOLIVERI BIKE PARK ISOLA D'ELBA MTB CLUB A.S.D.</v>
      </c>
      <c r="E19" s="67" t="str">
        <f>(Atleti!$G$12)</f>
        <v>UISP</v>
      </c>
    </row>
    <row r="21" spans="1:5">
      <c r="A21" s="114" t="s">
        <v>874</v>
      </c>
      <c r="B21" s="114"/>
      <c r="C21" s="114"/>
      <c r="D21" s="114"/>
      <c r="E21" s="114"/>
    </row>
    <row r="22" spans="1:5">
      <c r="A22" s="95">
        <f>(Atleti!$A$13)</f>
        <v>37</v>
      </c>
      <c r="B22" s="94" t="str">
        <f>(Atleti!$B$13)</f>
        <v>FANCIULLI AURELIO</v>
      </c>
      <c r="C22" s="63" t="str">
        <f>(Atleti!$D$13)</f>
        <v>M2</v>
      </c>
      <c r="D22" s="70" t="str">
        <f>(Atleti!$F$13)</f>
        <v>MT BIKE ARGENTARIO</v>
      </c>
      <c r="E22" s="67" t="str">
        <f>(Atleti!$G$13)</f>
        <v>UISP</v>
      </c>
    </row>
    <row r="23" spans="1:5">
      <c r="A23" s="95">
        <f>(Atleti!$A$14)</f>
        <v>65</v>
      </c>
      <c r="B23" s="94" t="str">
        <f>(Atleti!$B$14)</f>
        <v>BACCANI DIEGO</v>
      </c>
      <c r="C23" s="63" t="str">
        <f>(Atleti!$D$14)</f>
        <v>M2</v>
      </c>
      <c r="D23" s="70" t="str">
        <f>(Atleti!$F$14)</f>
        <v>FREE BIKE PEDALE FOLLONICHESE</v>
      </c>
      <c r="E23" s="67" t="str">
        <f>(Atleti!$G$14)</f>
        <v>UISP</v>
      </c>
    </row>
    <row r="24" spans="1:5">
      <c r="A24" s="68">
        <f>(Atleti!$A$15)</f>
        <v>21</v>
      </c>
      <c r="B24" s="66" t="str">
        <f>(Atleti!$B$15)</f>
        <v>SIMONELLI ANDREA</v>
      </c>
      <c r="C24" s="63" t="str">
        <f>(Atleti!$D$15)</f>
        <v>M2</v>
      </c>
      <c r="D24" s="70" t="str">
        <f>(Atleti!$F$15)</f>
        <v>MT BIKE ARGENTARIO</v>
      </c>
      <c r="E24" s="67" t="str">
        <f>(Atleti!$G$15)</f>
        <v>UISP</v>
      </c>
    </row>
    <row r="25" spans="1:5">
      <c r="A25" s="68">
        <f>(Atleti!$A$16)</f>
        <v>22</v>
      </c>
      <c r="B25" s="66" t="str">
        <f>(Atleti!$B$16)</f>
        <v>RISPOLI FEDERICO</v>
      </c>
      <c r="C25" s="63" t="str">
        <f>(Atleti!$D$16)</f>
        <v>M2</v>
      </c>
      <c r="D25" s="70" t="str">
        <f>(Atleti!$F$16)</f>
        <v>CYCLING FOR ALL E MASTER</v>
      </c>
      <c r="E25" s="67" t="str">
        <f>(Atleti!$G$16)</f>
        <v>UISP</v>
      </c>
    </row>
    <row r="26" spans="1:5">
      <c r="A26" s="68">
        <f>(Atleti!$A$17)</f>
        <v>24</v>
      </c>
      <c r="B26" s="66" t="str">
        <f>(Atleti!$B$17)</f>
        <v>MASTRI FRANCESCO</v>
      </c>
      <c r="C26" s="63" t="str">
        <f>(Atleti!$D$17)</f>
        <v>M2</v>
      </c>
      <c r="D26" s="70" t="str">
        <f>(Atleti!$F$17)</f>
        <v>FREE BIKE PEDALE FOLLONICHESE</v>
      </c>
      <c r="E26" s="67" t="str">
        <f>(Atleti!$G$17)</f>
        <v>UISP</v>
      </c>
    </row>
    <row r="27" spans="1:5">
      <c r="A27" s="68">
        <f>(Atleti!$A$18)</f>
        <v>25</v>
      </c>
      <c r="B27" s="66" t="str">
        <f>(Atleti!$B$18)</f>
        <v>BIZZARRI ALDO</v>
      </c>
      <c r="C27" s="63" t="str">
        <f>(Atleti!$D$18)</f>
        <v>M2</v>
      </c>
      <c r="D27" s="70" t="str">
        <f>(Atleti!$F$18)</f>
        <v>A.S.D. HIMOD BIKE 4ELEMENTS</v>
      </c>
      <c r="E27" s="67" t="str">
        <f>(Atleti!$G$18)</f>
        <v>ACSI</v>
      </c>
    </row>
    <row r="28" spans="1:5">
      <c r="A28" s="68">
        <f>(Atleti!$A$19)</f>
        <v>26</v>
      </c>
      <c r="B28" s="66" t="str">
        <f>(Atleti!$B$19)</f>
        <v>FORTI CRISTIAN</v>
      </c>
      <c r="C28" s="63" t="str">
        <f>(Atleti!$D$19)</f>
        <v>M2</v>
      </c>
      <c r="D28" s="70" t="str">
        <f>(Atleti!$F$19)</f>
        <v>ASD GRUPPO CICLISTICO TONDI (UISP)</v>
      </c>
      <c r="E28" s="67" t="str">
        <f>(Atleti!$G$19)</f>
        <v>UISP</v>
      </c>
    </row>
    <row r="29" spans="1:5">
      <c r="A29" s="68">
        <f>(Atleti!$A$20)</f>
        <v>27</v>
      </c>
      <c r="B29" s="66" t="str">
        <f>(Atleti!$B$20)</f>
        <v>BOSCAGLI MIRKO</v>
      </c>
      <c r="C29" s="63" t="str">
        <f>(Atleti!$D$20)</f>
        <v>M2</v>
      </c>
      <c r="D29" s="70" t="str">
        <f>(Atleti!$F$20)</f>
        <v>ASD GRUPPO CICLISTICO TONDI (UISP)</v>
      </c>
      <c r="E29" s="67" t="str">
        <f>(Atleti!$G$20)</f>
        <v>UISP</v>
      </c>
    </row>
    <row r="30" spans="1:5">
      <c r="A30" s="68">
        <f>(Atleti!$A$21)</f>
        <v>28</v>
      </c>
      <c r="B30" s="66" t="str">
        <f>(Atleti!$B$21)</f>
        <v>MERLINI FRANCESCO</v>
      </c>
      <c r="C30" s="63" t="str">
        <f>(Atleti!$D$21)</f>
        <v>M2</v>
      </c>
      <c r="D30" s="70" t="str">
        <f>(Atleti!$F$21)</f>
        <v>A.S.D. MOBILITY BIKE MOTION</v>
      </c>
      <c r="E30" s="67" t="str">
        <f>(Atleti!$G$21)</f>
        <v>ACSI</v>
      </c>
    </row>
    <row r="31" spans="1:5">
      <c r="A31" s="68">
        <f>(Atleti!$A$22)</f>
        <v>29</v>
      </c>
      <c r="B31" s="66" t="str">
        <f>(Atleti!$B$22)</f>
        <v>GUERRIERI ALESSIO</v>
      </c>
      <c r="C31" s="63" t="str">
        <f>(Atleti!$D$22)</f>
        <v>M2</v>
      </c>
      <c r="D31" s="70" t="str">
        <f>(Atleti!$F$22)</f>
        <v>A.S.D. MTB CLUB CECINA</v>
      </c>
      <c r="E31" s="67" t="str">
        <f>(Atleti!$G$22)</f>
        <v>UISP</v>
      </c>
    </row>
    <row r="32" spans="1:5">
      <c r="A32" s="68">
        <f>(Atleti!$A$23)</f>
        <v>30</v>
      </c>
      <c r="B32" s="66" t="str">
        <f>(Atleti!$B$23)</f>
        <v>TURCONI IVAN ANGELO</v>
      </c>
      <c r="C32" s="63" t="str">
        <f>(Atleti!$D$23)</f>
        <v>M2</v>
      </c>
      <c r="D32" s="70" t="str">
        <f>(Atleti!$F$23)</f>
        <v>MT BIKE ARGENTARIO</v>
      </c>
      <c r="E32" s="67" t="str">
        <f>(Atleti!$G$23)</f>
        <v>UISP</v>
      </c>
    </row>
    <row r="34" spans="1:5">
      <c r="A34" s="114" t="s">
        <v>970</v>
      </c>
      <c r="B34" s="114"/>
      <c r="C34" s="114"/>
      <c r="D34" s="114"/>
      <c r="E34" s="114"/>
    </row>
    <row r="35" spans="1:5">
      <c r="A35" s="68">
        <f>(Atleti!$A$24)</f>
        <v>50</v>
      </c>
      <c r="B35" s="66" t="str">
        <f>(Atleti!$B$24)</f>
        <v>CASTRICONI MASSIMO</v>
      </c>
      <c r="C35" s="63" t="str">
        <f>(Atleti!$D$24)</f>
        <v>M3</v>
      </c>
      <c r="D35" s="70" t="str">
        <f>(Atleti!$F$24)</f>
        <v>A.S.D. G.C. ARGENTARIO (UISP)</v>
      </c>
      <c r="E35" s="67" t="str">
        <f>(Atleti!$G$24)</f>
        <v>UISP</v>
      </c>
    </row>
    <row r="36" spans="1:5">
      <c r="A36" s="68">
        <f>(Atleti!$A$25)</f>
        <v>51</v>
      </c>
      <c r="B36" s="66" t="str">
        <f>(Atleti!$B$25)</f>
        <v>MUSCIO FRANCESCO</v>
      </c>
      <c r="C36" s="63" t="str">
        <f>(Atleti!$D$25)</f>
        <v>M3</v>
      </c>
      <c r="D36" s="70" t="str">
        <f>(Atleti!$F$25)</f>
        <v>A.S.D. TEAM MARATHON BIKE (ACSI)</v>
      </c>
      <c r="E36" s="67" t="str">
        <f>(Atleti!$G$25)</f>
        <v>ACSI</v>
      </c>
    </row>
    <row r="37" spans="1:5">
      <c r="A37" s="68">
        <f>(Atleti!$A$26)</f>
        <v>52</v>
      </c>
      <c r="B37" s="66" t="str">
        <f>(Atleti!$B$26)</f>
        <v>GIACOMELLI UMBERTO</v>
      </c>
      <c r="C37" s="63" t="str">
        <f>(Atleti!$D$26)</f>
        <v>M3</v>
      </c>
      <c r="D37" s="70" t="str">
        <f>(Atleti!$F$26)</f>
        <v>CAPOLIVERI BIKE PARK ISOLA D'ELBA MTB CLUB A.S.D.</v>
      </c>
      <c r="E37" s="67" t="str">
        <f>(Atleti!$G$26)</f>
        <v>FCI</v>
      </c>
    </row>
    <row r="38" spans="1:5">
      <c r="A38" s="68">
        <f>(Atleti!$A$27)</f>
        <v>54</v>
      </c>
      <c r="B38" s="66" t="str">
        <f>(Atleti!$B$27)</f>
        <v>RODRIGUEZ ELDUYS</v>
      </c>
      <c r="C38" s="63" t="str">
        <f>(Atleti!$D$27)</f>
        <v>M3</v>
      </c>
      <c r="D38" s="70" t="str">
        <f>(Atleti!$F$27)</f>
        <v>A.S.D. HIMOD BIKE 4ELEMENTS</v>
      </c>
      <c r="E38" s="67" t="str">
        <f>(Atleti!$G$27)</f>
        <v>ACSI</v>
      </c>
    </row>
    <row r="39" spans="1:5" s="90" customFormat="1">
      <c r="A39" s="68">
        <f>(Atleti!$A$28)</f>
        <v>55</v>
      </c>
      <c r="B39" s="66" t="str">
        <f>(Atleti!$B$28)</f>
        <v>DESTASIO MARCO</v>
      </c>
      <c r="C39" s="63" t="str">
        <f>(Atleti!$D$28)</f>
        <v>M3</v>
      </c>
      <c r="D39" s="70" t="str">
        <f>(Atleti!$F$28)</f>
        <v>A.S.D. HIMOD BIKE 4ELEMENTS</v>
      </c>
      <c r="E39" s="67" t="str">
        <f>(Atleti!$G$28)</f>
        <v>ACSI</v>
      </c>
    </row>
    <row r="40" spans="1:5">
      <c r="A40" s="68">
        <f>(Atleti!$A$29)</f>
        <v>56</v>
      </c>
      <c r="B40" s="66" t="str">
        <f>(Atleti!$B$29)</f>
        <v>SERAVALLE MARCO</v>
      </c>
      <c r="C40" s="63" t="str">
        <f>(Atleti!$D$29)</f>
        <v>M3</v>
      </c>
      <c r="D40" s="70" t="str">
        <f>(Atleti!$F$29)</f>
        <v>ASD GRUPPO CICLISTICO TONDI (UISP)</v>
      </c>
      <c r="E40" s="67" t="str">
        <f>(Atleti!$G$29)</f>
        <v>UISP</v>
      </c>
    </row>
    <row r="41" spans="1:5">
      <c r="A41" s="68">
        <f>(Atleti!$A$30)</f>
        <v>57</v>
      </c>
      <c r="B41" s="66" t="str">
        <f>(Atleti!$B$30)</f>
        <v>BIAGIOLI IVANO</v>
      </c>
      <c r="C41" s="63" t="str">
        <f>(Atleti!$D$30)</f>
        <v>M3</v>
      </c>
      <c r="D41" s="70" t="str">
        <f>(Atleti!$F$30)</f>
        <v>A.S.D. MBM-LE QUERCE</v>
      </c>
      <c r="E41" s="67" t="str">
        <f>(Atleti!$G$30)</f>
        <v>ACSI</v>
      </c>
    </row>
    <row r="42" spans="1:5">
      <c r="A42" s="68">
        <f>(Atleti!$A$31)</f>
        <v>59</v>
      </c>
      <c r="B42" s="66" t="str">
        <f>(Atleti!$B$31)</f>
        <v>CASELLI MICHELE</v>
      </c>
      <c r="C42" s="63" t="str">
        <f>(Atleti!$D$31)</f>
        <v>M3</v>
      </c>
      <c r="D42" s="70" t="str">
        <f>(Atleti!$F$31)</f>
        <v>A.S.D. MBM-LE QUERCE</v>
      </c>
      <c r="E42" s="67" t="str">
        <f>(Atleti!$G$31)</f>
        <v>ACSI</v>
      </c>
    </row>
    <row r="43" spans="1:5">
      <c r="A43" s="68">
        <f>(Atleti!$A$32)</f>
        <v>60</v>
      </c>
      <c r="B43" s="66" t="str">
        <f>(Atleti!$B$32)</f>
        <v>VISANI ANDREA</v>
      </c>
      <c r="C43" s="63" t="str">
        <f>(Atleti!$D$32)</f>
        <v>M3</v>
      </c>
      <c r="D43" s="70" t="str">
        <f>(Atleti!$F$32)</f>
        <v>GRUPPO SPORTIVO EMICICLI</v>
      </c>
      <c r="E43" s="67" t="str">
        <f>(Atleti!$G$32)</f>
        <v>UISP</v>
      </c>
    </row>
    <row r="44" spans="1:5">
      <c r="A44" s="68">
        <f>(Atleti!$A$33)</f>
        <v>61</v>
      </c>
      <c r="B44" s="66" t="str">
        <f>(Atleti!$B$33)</f>
        <v>DI PIETRO GIACOMO</v>
      </c>
      <c r="C44" s="63" t="str">
        <f>(Atleti!$D$33)</f>
        <v>M3</v>
      </c>
      <c r="D44" s="70" t="str">
        <f>(Atleti!$F$33)</f>
        <v>POLISPORTIVA ARCI UISP VENTURINA</v>
      </c>
      <c r="E44" s="67" t="str">
        <f>(Atleti!$G$33)</f>
        <v>UISP</v>
      </c>
    </row>
    <row r="45" spans="1:5">
      <c r="A45" s="68">
        <f>(Atleti!$A$34)</f>
        <v>62</v>
      </c>
      <c r="B45" s="66" t="str">
        <f>(Atleti!$B$34)</f>
        <v>PICOTTI ALBERTO</v>
      </c>
      <c r="C45" s="63" t="str">
        <f>(Atleti!$D$34)</f>
        <v>M3</v>
      </c>
      <c r="D45" s="70" t="str">
        <f>(Atleti!$F$34)</f>
        <v>A.S.D. TEAM MARATHON BIKE (ACSI)</v>
      </c>
      <c r="E45" s="67" t="str">
        <f>(Atleti!$G$34)</f>
        <v>ACSI</v>
      </c>
    </row>
    <row r="47" spans="1:5">
      <c r="A47" s="114" t="s">
        <v>875</v>
      </c>
      <c r="B47" s="114"/>
      <c r="C47" s="114"/>
      <c r="D47" s="114"/>
      <c r="E47" s="114"/>
    </row>
    <row r="48" spans="1:5">
      <c r="A48" s="95">
        <f>(Atleti!$A$35)</f>
        <v>39</v>
      </c>
      <c r="B48" s="94" t="str">
        <f>(Atleti!$B$35)</f>
        <v>GALATOLO MARCO</v>
      </c>
      <c r="C48" s="63" t="str">
        <f>(Atleti!$D$35)</f>
        <v>M4</v>
      </c>
      <c r="D48" s="70" t="str">
        <f>(Atleti!$F$35)</f>
        <v>MT BIKE ARGENTARIO</v>
      </c>
      <c r="E48" s="67" t="str">
        <f>(Atleti!$G$35)</f>
        <v>UISP</v>
      </c>
    </row>
    <row r="49" spans="1:5">
      <c r="A49" s="95">
        <f>(Atleti!$A$36)</f>
        <v>84</v>
      </c>
      <c r="B49" s="94" t="str">
        <f>(Atleti!$B$36)</f>
        <v>ROCCHI RICCARDO</v>
      </c>
      <c r="C49" s="63" t="str">
        <f>(Atleti!$D$36)</f>
        <v>M4</v>
      </c>
      <c r="D49" s="70" t="str">
        <f>(Atleti!$F$36)</f>
        <v>FREE BIKE PEDALE FOLLONICHESE</v>
      </c>
      <c r="E49" s="67" t="str">
        <f>(Atleti!$G$36)</f>
        <v>UISP</v>
      </c>
    </row>
    <row r="50" spans="1:5">
      <c r="A50" s="68">
        <f>(Atleti!$A$37)</f>
        <v>70</v>
      </c>
      <c r="B50" s="66" t="str">
        <f>(Atleti!$B$37)</f>
        <v>VICIANI LEONARDO</v>
      </c>
      <c r="C50" s="63" t="str">
        <f>(Atleti!$D$37)</f>
        <v>M4</v>
      </c>
      <c r="D50" s="70" t="str">
        <f>(Atleti!$F$37)</f>
        <v>ASD STAR BIKE</v>
      </c>
      <c r="E50" s="67" t="str">
        <f>(Atleti!$G$37)</f>
        <v>UISP</v>
      </c>
    </row>
    <row r="51" spans="1:5">
      <c r="A51" s="68">
        <f>(Atleti!$A$38)</f>
        <v>71</v>
      </c>
      <c r="B51" s="66" t="str">
        <f>(Atleti!$B$38)</f>
        <v>COSTANTINI ALESSANDRO</v>
      </c>
      <c r="C51" s="63" t="str">
        <f>(Atleti!$D$38)</f>
        <v>M4</v>
      </c>
      <c r="D51" s="70" t="str">
        <f>(Atleti!$F$38)</f>
        <v>A.S.D. G.C. CASTIGLIONESE</v>
      </c>
      <c r="E51" s="67" t="str">
        <f>(Atleti!$G$38)</f>
        <v>ACSI</v>
      </c>
    </row>
    <row r="52" spans="1:5">
      <c r="A52" s="68">
        <f>(Atleti!$A$39)</f>
        <v>72</v>
      </c>
      <c r="B52" s="66" t="str">
        <f>(Atleti!$B$39)</f>
        <v>MURATORI ROBERTO</v>
      </c>
      <c r="C52" s="63" t="str">
        <f>(Atleti!$D$39)</f>
        <v>M4</v>
      </c>
      <c r="D52" s="70" t="str">
        <f>(Atleti!$F$39)</f>
        <v>FREE BIKE PEDALE FOLLONICHESE</v>
      </c>
      <c r="E52" s="67" t="str">
        <f>(Atleti!$G$39)</f>
        <v>UISP</v>
      </c>
    </row>
    <row r="53" spans="1:5">
      <c r="A53" s="68">
        <f>(Atleti!$A$40)</f>
        <v>73</v>
      </c>
      <c r="B53" s="66" t="str">
        <f>(Atleti!$B$40)</f>
        <v>PECCHIA RICCARDO</v>
      </c>
      <c r="C53" s="63" t="str">
        <f>(Atleti!$D$40)</f>
        <v>M4</v>
      </c>
      <c r="D53" s="70" t="str">
        <f>(Atleti!$F$40)</f>
        <v>A.S.D. FREE BIKE PEDALE FOLLONICHESE (FCI)</v>
      </c>
      <c r="E53" s="67" t="str">
        <f>(Atleti!$G$40)</f>
        <v>FCI</v>
      </c>
    </row>
    <row r="54" spans="1:5">
      <c r="A54" s="68">
        <f>(Atleti!$A$41)</f>
        <v>75</v>
      </c>
      <c r="B54" s="66" t="str">
        <f>(Atleti!$B$41)</f>
        <v>MARZIALI STEFANO</v>
      </c>
      <c r="C54" s="63" t="str">
        <f>(Atleti!$D$41)</f>
        <v>M4</v>
      </c>
      <c r="D54" s="70" t="str">
        <f>(Atleti!$F$41)</f>
        <v>ASD GRUPPO CICLISTICO TONDI SPORT (FCI)</v>
      </c>
      <c r="E54" s="67" t="str">
        <f>(Atleti!$G$41)</f>
        <v>FCI</v>
      </c>
    </row>
    <row r="55" spans="1:5">
      <c r="A55" s="68">
        <f>(Atleti!$A$42)</f>
        <v>76</v>
      </c>
      <c r="B55" s="66" t="str">
        <f>(Atleti!$B$42)</f>
        <v>MARCONI SIMONE</v>
      </c>
      <c r="C55" s="63" t="str">
        <f>(Atleti!$D$42)</f>
        <v>M4</v>
      </c>
      <c r="D55" s="70" t="str">
        <f>(Atleti!$F$42)</f>
        <v>A.S.D. MBM-LE QUERCE</v>
      </c>
      <c r="E55" s="67" t="str">
        <f>(Atleti!$G$42)</f>
        <v>ACSI</v>
      </c>
    </row>
    <row r="56" spans="1:5">
      <c r="A56" s="68">
        <f>(Atleti!$A$43)</f>
        <v>77</v>
      </c>
      <c r="B56" s="66" t="str">
        <f>(Atleti!$B$43)</f>
        <v>BALDI LORENZO</v>
      </c>
      <c r="C56" s="63" t="str">
        <f>(Atleti!$D$43)</f>
        <v>M4</v>
      </c>
      <c r="D56" s="70" t="str">
        <f>(Atleti!$F$43)</f>
        <v>ASD STAR BIKE</v>
      </c>
      <c r="E56" s="67" t="str">
        <f>(Atleti!$G$43)</f>
        <v>UISP</v>
      </c>
    </row>
    <row r="57" spans="1:5">
      <c r="A57" s="68">
        <f>(Atleti!$A$44)</f>
        <v>78</v>
      </c>
      <c r="B57" s="66" t="str">
        <f>(Atleti!$B$44)</f>
        <v>POGGIALI ROBERTO</v>
      </c>
      <c r="C57" s="63" t="str">
        <f>(Atleti!$D$44)</f>
        <v>M4</v>
      </c>
      <c r="D57" s="70" t="str">
        <f>(Atleti!$F$44)</f>
        <v>ASD G.S. TEAM BIKE PERIN</v>
      </c>
      <c r="E57" s="67" t="str">
        <f>(Atleti!$G$44)</f>
        <v>UISP</v>
      </c>
    </row>
    <row r="58" spans="1:5">
      <c r="A58" s="68">
        <f>(Atleti!$A$45)</f>
        <v>79</v>
      </c>
      <c r="B58" s="66" t="str">
        <f>(Atleti!$B$45)</f>
        <v>SEMPLICI ROBERTO</v>
      </c>
      <c r="C58" s="63" t="str">
        <f>(Atleti!$D$45)</f>
        <v>M4</v>
      </c>
      <c r="D58" s="70" t="str">
        <f>(Atleti!$F$45)</f>
        <v>GRUPPO SPORTIVO POLIZZIA DI STATO SIENA</v>
      </c>
      <c r="E58" s="67" t="str">
        <f>(Atleti!$G$45)</f>
        <v>FCI</v>
      </c>
    </row>
    <row r="59" spans="1:5">
      <c r="A59" s="68">
        <f>(Atleti!$A$46)</f>
        <v>80</v>
      </c>
      <c r="B59" s="66" t="str">
        <f>(Atleti!$B$46)</f>
        <v>DEIDDA ROSSANO</v>
      </c>
      <c r="C59" s="63" t="str">
        <f>(Atleti!$D$46)</f>
        <v>M4</v>
      </c>
      <c r="D59" s="70" t="str">
        <f>(Atleti!$F$46)</f>
        <v>FREE BIKE PEDALE FOLLONICHESE</v>
      </c>
      <c r="E59" s="67" t="str">
        <f>(Atleti!$G$46)</f>
        <v>UISP</v>
      </c>
    </row>
    <row r="60" spans="1:5">
      <c r="A60" s="68">
        <f>(Atleti!$A$47)</f>
        <v>81</v>
      </c>
      <c r="B60" s="66" t="str">
        <f>(Atleti!$B$47)</f>
        <v>BASSI ANDREA</v>
      </c>
      <c r="C60" s="63" t="str">
        <f>(Atleti!$D$47)</f>
        <v>M4</v>
      </c>
      <c r="D60" s="70" t="str">
        <f>(Atleti!$F$47)</f>
        <v>A.S.D. TEAM MARATHON BIKE (ACSI)</v>
      </c>
      <c r="E60" s="67" t="str">
        <f>(Atleti!$G$47)</f>
        <v>ACSI</v>
      </c>
    </row>
    <row r="62" spans="1:5">
      <c r="A62" s="114" t="s">
        <v>876</v>
      </c>
      <c r="B62" s="114"/>
      <c r="C62" s="114"/>
      <c r="D62" s="114"/>
      <c r="E62" s="114"/>
    </row>
    <row r="63" spans="1:5">
      <c r="A63" s="95">
        <f>(Atleti!$A$48)</f>
        <v>67</v>
      </c>
      <c r="B63" s="94" t="str">
        <f>(Atleti!$B$48)</f>
        <v>BRANDINI ALESSIO</v>
      </c>
      <c r="C63" s="63" t="str">
        <f>(Atleti!$D$48)</f>
        <v>M5</v>
      </c>
      <c r="D63" s="70" t="str">
        <f>(Atleti!$F$48)</f>
        <v>DONKEY BIKE CLUB A.S.D.</v>
      </c>
      <c r="E63" s="67" t="str">
        <f>(Atleti!$G$48)</f>
        <v>UISP</v>
      </c>
    </row>
    <row r="64" spans="1:5">
      <c r="A64" s="95">
        <f>(Atleti!$A$49)</f>
        <v>96</v>
      </c>
      <c r="B64" s="94" t="str">
        <f>(Atleti!$B$49)</f>
        <v>GIORGI STEFANO</v>
      </c>
      <c r="C64" s="63" t="str">
        <f>(Atleti!$D$49)</f>
        <v>M5</v>
      </c>
      <c r="D64" s="70" t="str">
        <f>(Atleti!$F$49)</f>
        <v>ASD EURO TEAM</v>
      </c>
      <c r="E64" s="67" t="str">
        <f>(Atleti!$G$49)</f>
        <v>UISP</v>
      </c>
    </row>
    <row r="65" spans="1:5">
      <c r="A65" s="95">
        <f>(Atleti!$A$50)</f>
        <v>74</v>
      </c>
      <c r="B65" s="94" t="str">
        <f>(Atleti!$B$50)</f>
        <v>BURGASSI ROBERTO</v>
      </c>
      <c r="C65" s="63" t="str">
        <f>(Atleti!$D$50)</f>
        <v>M5</v>
      </c>
      <c r="D65" s="70" t="str">
        <f>(Atleti!$F$50)</f>
        <v>FREE BIKE PEDALE FOLLONICHESE</v>
      </c>
      <c r="E65" s="67" t="str">
        <f>(Atleti!$G$50)</f>
        <v>UISP</v>
      </c>
    </row>
    <row r="66" spans="1:5">
      <c r="A66" s="68">
        <f>(Atleti!$A$51)</f>
        <v>91</v>
      </c>
      <c r="B66" s="66" t="str">
        <f>(Atleti!$B$51)</f>
        <v>STURMANN ARISTIDE</v>
      </c>
      <c r="C66" s="63" t="str">
        <f>(Atleti!$D$51)</f>
        <v>M5</v>
      </c>
      <c r="D66" s="70" t="str">
        <f>(Atleti!$F$51)</f>
        <v>A.S.D. G.C. ARGENTARIO (UISP)</v>
      </c>
      <c r="E66" s="67" t="str">
        <f>(Atleti!$G$51)</f>
        <v>UISP</v>
      </c>
    </row>
    <row r="67" spans="1:5">
      <c r="A67" s="68">
        <f>(Atleti!$A$52)</f>
        <v>92</v>
      </c>
      <c r="B67" s="66" t="str">
        <f>(Atleti!$B$52)</f>
        <v>ALOCCI FABIO</v>
      </c>
      <c r="C67" s="63" t="str">
        <f>(Atleti!$D$52)</f>
        <v>M5</v>
      </c>
      <c r="D67" s="70" t="str">
        <f>(Atleti!$F$52)</f>
        <v>A.S.D. G.C. ARGENTARIO (UISP)</v>
      </c>
      <c r="E67" s="67" t="str">
        <f>(Atleti!$G$52)</f>
        <v>UISP</v>
      </c>
    </row>
    <row r="68" spans="1:5">
      <c r="A68" s="68">
        <f>(Atleti!$A$53)</f>
        <v>93</v>
      </c>
      <c r="B68" s="66" t="str">
        <f>(Atleti!$B$53)</f>
        <v>SCLANO ROBERTO</v>
      </c>
      <c r="C68" s="63" t="str">
        <f>(Atleti!$D$53)</f>
        <v>M5</v>
      </c>
      <c r="D68" s="70" t="str">
        <f>(Atleti!$F$53)</f>
        <v>MT BIKE ARGENTARIO</v>
      </c>
      <c r="E68" s="67" t="str">
        <f>(Atleti!$G$53)</f>
        <v>UISP</v>
      </c>
    </row>
    <row r="69" spans="1:5">
      <c r="A69" s="68">
        <f>(Atleti!$A$54)</f>
        <v>94</v>
      </c>
      <c r="B69" s="66" t="str">
        <f>(Atleti!$B$54)</f>
        <v>CATURELLI ALBERTO</v>
      </c>
      <c r="C69" s="63" t="str">
        <f>(Atleti!$D$54)</f>
        <v>M5</v>
      </c>
      <c r="D69" s="70" t="str">
        <f>(Atleti!$F$54)</f>
        <v>A.S.D. FREE BIKERS PEDALE FOLLONICHESE</v>
      </c>
      <c r="E69" s="67" t="str">
        <f>(Atleti!$G$54)</f>
        <v>FCI</v>
      </c>
    </row>
    <row r="70" spans="1:5">
      <c r="A70" s="68">
        <f>(Atleti!$A$55)</f>
        <v>95</v>
      </c>
      <c r="B70" s="66" t="str">
        <f>(Atleti!$B$55)</f>
        <v>FRANCESCHINI STEFANO</v>
      </c>
      <c r="C70" s="63" t="str">
        <f>(Atleti!$D$55)</f>
        <v>M5</v>
      </c>
      <c r="D70" s="70" t="str">
        <f>(Atleti!$F$55)</f>
        <v>A.S.D. G.C. CASTIGLIONESE</v>
      </c>
      <c r="E70" s="67" t="str">
        <f>(Atleti!$G$55)</f>
        <v>ACSI</v>
      </c>
    </row>
    <row r="71" spans="1:5">
      <c r="A71" s="68">
        <f>(Atleti!$A$56)</f>
        <v>97</v>
      </c>
      <c r="B71" s="66" t="str">
        <f>(Atleti!$B$56)</f>
        <v>NAPOLI MASSIMO</v>
      </c>
      <c r="C71" s="63" t="str">
        <f>(Atleti!$D$56)</f>
        <v>M5</v>
      </c>
      <c r="D71" s="70" t="str">
        <f>(Atleti!$F$56)</f>
        <v>GRUPPO SPORTIVO POLIZZIA DI STATO SIENA</v>
      </c>
      <c r="E71" s="67" t="str">
        <f>(Atleti!$G$56)</f>
        <v>FCI</v>
      </c>
    </row>
    <row r="72" spans="1:5">
      <c r="A72" s="68">
        <f>(Atleti!$A$57)</f>
        <v>98</v>
      </c>
      <c r="B72" s="66" t="str">
        <f>(Atleti!$B$57)</f>
        <v>SANTINI IVANO</v>
      </c>
      <c r="C72" s="63" t="str">
        <f>(Atleti!$D$57)</f>
        <v>M5</v>
      </c>
      <c r="D72" s="70" t="str">
        <f>(Atleti!$F$57)</f>
        <v>A.S.D. FREE BIKERS PEDALE FOLLONICHESE</v>
      </c>
      <c r="E72" s="67" t="str">
        <f>(Atleti!$G$57)</f>
        <v>UISP</v>
      </c>
    </row>
    <row r="73" spans="1:5">
      <c r="A73" s="68">
        <f>(Atleti!$A$58)</f>
        <v>99</v>
      </c>
      <c r="B73" s="66" t="str">
        <f>(Atleti!$B$58)</f>
        <v>FRANCHI MARCO</v>
      </c>
      <c r="C73" s="63" t="str">
        <f>(Atleti!$D$58)</f>
        <v>M5</v>
      </c>
      <c r="D73" s="70" t="str">
        <f>(Atleti!$F$58)</f>
        <v>A.S.D.TEAM BIKE GIPPO COLLE DI VAL D'ELS</v>
      </c>
      <c r="E73" s="67" t="str">
        <f>(Atleti!$G$58)</f>
        <v>UISP</v>
      </c>
    </row>
    <row r="74" spans="1:5">
      <c r="A74" s="68">
        <f>(Atleti!$A$59)</f>
        <v>100</v>
      </c>
      <c r="B74" s="66" t="str">
        <f>(Atleti!$B$59)</f>
        <v>CASTELLI ALESSIO</v>
      </c>
      <c r="C74" s="63" t="str">
        <f>(Atleti!$D$59)</f>
        <v>M5</v>
      </c>
      <c r="D74" s="70" t="str">
        <f>(Atleti!$F$59)</f>
        <v>A.S.D.TEAM BIKE GIPPO COLLE DI VAL D'ELS</v>
      </c>
      <c r="E74" s="67" t="str">
        <f>(Atleti!$G$59)</f>
        <v>UISP</v>
      </c>
    </row>
    <row r="75" spans="1:5">
      <c r="A75" s="68">
        <f>(Atleti!$A$60)</f>
        <v>101</v>
      </c>
      <c r="B75" s="66" t="str">
        <f>(Atleti!$B$60)</f>
        <v>PACINI PAOLO</v>
      </c>
      <c r="C75" s="63" t="str">
        <f>(Atleti!$D$60)</f>
        <v>M5</v>
      </c>
      <c r="D75" s="70" t="str">
        <f>(Atleti!$F$60)</f>
        <v>A.S.D. TEAM MARATHON BIKE (ACSI)</v>
      </c>
      <c r="E75" s="67" t="str">
        <f>(Atleti!$G$60)</f>
        <v>ACSI</v>
      </c>
    </row>
    <row r="77" spans="1:5">
      <c r="A77" s="114" t="s">
        <v>971</v>
      </c>
      <c r="B77" s="114"/>
      <c r="C77" s="114"/>
      <c r="D77" s="114"/>
      <c r="E77" s="114"/>
    </row>
    <row r="78" spans="1:5">
      <c r="A78" s="68">
        <f>(Atleti!$A$61)</f>
        <v>111</v>
      </c>
      <c r="B78" s="66" t="str">
        <f>(Atleti!$B$61)</f>
        <v>FANCIULLI ROBERTO</v>
      </c>
      <c r="C78" s="63" t="str">
        <f>(Atleti!$D$61)</f>
        <v>M6</v>
      </c>
      <c r="D78" s="70" t="str">
        <f>(Atleti!$F$61)</f>
        <v>A.S.D. G.C. ARGENTARIO (UISP)</v>
      </c>
      <c r="E78" s="67" t="str">
        <f>(Atleti!$G$61)</f>
        <v>UISP</v>
      </c>
    </row>
    <row r="79" spans="1:5">
      <c r="A79" s="68">
        <f>(Atleti!$A$62)</f>
        <v>112</v>
      </c>
      <c r="B79" s="66" t="str">
        <f>(Atleti!$B$62)</f>
        <v>CASTELLUCCI ALESSANDRO</v>
      </c>
      <c r="C79" s="63" t="str">
        <f>(Atleti!$D$62)</f>
        <v>M6</v>
      </c>
      <c r="D79" s="70" t="str">
        <f>(Atleti!$F$62)</f>
        <v>ASD G.S. TEAM BIKE PERIN</v>
      </c>
      <c r="E79" s="67" t="str">
        <f>(Atleti!$G$62)</f>
        <v>USIP</v>
      </c>
    </row>
    <row r="80" spans="1:5">
      <c r="A80" s="68">
        <f>(Atleti!$A$63)</f>
        <v>113</v>
      </c>
      <c r="B80" s="66" t="str">
        <f>(Atleti!$B$63)</f>
        <v>MANCINI CARLO</v>
      </c>
      <c r="C80" s="63" t="str">
        <f>(Atleti!$D$63)</f>
        <v>M6</v>
      </c>
      <c r="D80" s="70" t="str">
        <f>(Atleti!$F$63)</f>
        <v>A.S.D. G.C. TONDI SPORT</v>
      </c>
      <c r="E80" s="67" t="str">
        <f>(Atleti!$G$63)</f>
        <v>FCI</v>
      </c>
    </row>
    <row r="81" spans="1:5">
      <c r="A81" s="68">
        <f>(Atleti!$A$64)</f>
        <v>114</v>
      </c>
      <c r="B81" s="66" t="str">
        <f>(Atleti!$B$64)</f>
        <v>MATTEUCCI MARIO</v>
      </c>
      <c r="C81" s="63" t="str">
        <f>(Atleti!$D$64)</f>
        <v>M6</v>
      </c>
      <c r="D81" s="70" t="str">
        <f>(Atleti!$F$64)</f>
        <v>FREE BIKE PEDALE FOLLONICHESE</v>
      </c>
      <c r="E81" s="67" t="str">
        <f>(Atleti!$G$64)</f>
        <v>UISP</v>
      </c>
    </row>
    <row r="82" spans="1:5">
      <c r="A82" s="68">
        <f>(Atleti!$A$65)</f>
        <v>115</v>
      </c>
      <c r="B82" s="66" t="str">
        <f>(Atleti!$B$65)</f>
        <v>SALETTI MARCO</v>
      </c>
      <c r="C82" s="63" t="str">
        <f>(Atleti!$D$65)</f>
        <v>M6</v>
      </c>
      <c r="D82" s="70" t="str">
        <f>(Atleti!$F$65)</f>
        <v>A.S.D. G.C. CASTIGLIONESE</v>
      </c>
      <c r="E82" s="67" t="str">
        <f>(Atleti!$G$65)</f>
        <v>ASCI</v>
      </c>
    </row>
    <row r="83" spans="1:5">
      <c r="A83" s="68">
        <f>(Atleti!$A$66)</f>
        <v>116</v>
      </c>
      <c r="B83" s="66" t="str">
        <f>(Atleti!$B$66)</f>
        <v>MARINI PAOLO</v>
      </c>
      <c r="C83" s="63" t="str">
        <f>(Atleti!$D$66)</f>
        <v>M6</v>
      </c>
      <c r="D83" s="70" t="str">
        <f>(Atleti!$F$66)</f>
        <v>MT BIKE ARGENTARIO</v>
      </c>
      <c r="E83" s="67" t="str">
        <f>(Atleti!$G$66)</f>
        <v>UISP</v>
      </c>
    </row>
    <row r="85" spans="1:5">
      <c r="A85" s="114" t="s">
        <v>972</v>
      </c>
      <c r="B85" s="114"/>
      <c r="C85" s="114"/>
      <c r="D85" s="114"/>
      <c r="E85" s="114"/>
    </row>
    <row r="86" spans="1:5">
      <c r="A86" s="68">
        <f>(Atleti!$A$67)</f>
        <v>132</v>
      </c>
      <c r="B86" s="66" t="str">
        <f>(Atleti!$B$67)</f>
        <v>PUCCINI GIORGIO</v>
      </c>
      <c r="C86" s="63" t="str">
        <f>(Atleti!$D$67)</f>
        <v>M7</v>
      </c>
      <c r="D86" s="70" t="str">
        <f>(Atleti!$F$67)</f>
        <v>A.S. DILETTANTISTICA CICLI TADDEI</v>
      </c>
      <c r="E86" s="67" t="str">
        <f>(Atleti!$G$67)</f>
        <v>FCI</v>
      </c>
    </row>
    <row r="87" spans="1:5">
      <c r="A87" s="68">
        <f>(Atleti!$A$68)</f>
        <v>134</v>
      </c>
      <c r="B87" s="66" t="str">
        <f>(Atleti!$B$68)</f>
        <v>ROCCO MAURO</v>
      </c>
      <c r="C87" s="63" t="str">
        <f>(Atleti!$D$68)</f>
        <v>M7</v>
      </c>
      <c r="D87" s="70" t="str">
        <f>(Atleti!$F$68)</f>
        <v>MT BIKE ARGENTARIO</v>
      </c>
      <c r="E87" s="67" t="str">
        <f>(Atleti!$G$68)</f>
        <v>UISP</v>
      </c>
    </row>
    <row r="88" spans="1:5">
      <c r="A88" s="68">
        <f>(Atleti!$A$69)</f>
        <v>135</v>
      </c>
      <c r="B88" s="66" t="str">
        <f>(Atleti!$B$69)</f>
        <v>PERIN MORENO</v>
      </c>
      <c r="C88" s="63" t="str">
        <f>(Atleti!$D$69)</f>
        <v>M7</v>
      </c>
      <c r="D88" s="70" t="str">
        <f>(Atleti!$F$69)</f>
        <v>ASD G.S. TEAM BIKE PERIN</v>
      </c>
      <c r="E88" s="67" t="str">
        <f>(Atleti!$G$69)</f>
        <v>UISP</v>
      </c>
    </row>
    <row r="90" spans="1:5">
      <c r="A90" s="114" t="s">
        <v>973</v>
      </c>
      <c r="B90" s="114"/>
      <c r="C90" s="114"/>
      <c r="D90" s="114"/>
      <c r="E90" s="114"/>
    </row>
    <row r="91" spans="1:5">
      <c r="A91" s="68">
        <f>(Atleti!$A$70)</f>
        <v>136</v>
      </c>
      <c r="B91" s="66" t="str">
        <f>(Atleti!$B$70)</f>
        <v>VILCHYNSKA ALLA</v>
      </c>
      <c r="C91" s="63" t="str">
        <f>(Atleti!$D$70)</f>
        <v>W</v>
      </c>
      <c r="D91" s="70" t="str">
        <f>(Atleti!$F$70)</f>
        <v>FREE BIKE PEDALE FOLLONICHESE</v>
      </c>
      <c r="E91" s="67" t="str">
        <f>(Atleti!$G$70)</f>
        <v>UISP</v>
      </c>
    </row>
    <row r="92" spans="1:5">
      <c r="A92" s="68">
        <f>(Atleti!$A$71)</f>
        <v>131</v>
      </c>
      <c r="B92" s="66" t="str">
        <f>(Atleti!$B$71)</f>
        <v>PUCCINI SAMUELA</v>
      </c>
      <c r="C92" s="63" t="str">
        <f>(Atleti!$D$71)</f>
        <v>W</v>
      </c>
      <c r="D92" s="70" t="str">
        <f>(Atleti!$F$71)</f>
        <v>A.S. DILETTANTISTICA CICLI TADDEI</v>
      </c>
      <c r="E92" s="67" t="str">
        <f>(Atleti!$G$71)</f>
        <v>FCI</v>
      </c>
    </row>
    <row r="93" spans="1:5">
      <c r="A93" s="68">
        <f>(Atleti!$A$72)</f>
        <v>133</v>
      </c>
      <c r="B93" s="66" t="str">
        <f>(Atleti!$B$72)</f>
        <v>GORETTI ORIANA</v>
      </c>
      <c r="C93" s="63" t="str">
        <f>(Atleti!$D$72)</f>
        <v>W</v>
      </c>
      <c r="D93" s="70" t="str">
        <f>(Atleti!$F$72)</f>
        <v>A.S.D. MBM-LE QUERCE</v>
      </c>
      <c r="E93" s="67" t="str">
        <f>(Atleti!$G$72)</f>
        <v>ACSI</v>
      </c>
    </row>
  </sheetData>
  <mergeCells count="10">
    <mergeCell ref="A85:E85"/>
    <mergeCell ref="A90:E90"/>
    <mergeCell ref="A17:E17"/>
    <mergeCell ref="A4:E4"/>
    <mergeCell ref="A6:E6"/>
    <mergeCell ref="A21:E21"/>
    <mergeCell ref="A34:E34"/>
    <mergeCell ref="A47:E47"/>
    <mergeCell ref="A62:E62"/>
    <mergeCell ref="A77:E77"/>
  </mergeCells>
  <phoneticPr fontId="0" type="noConversion"/>
  <printOptions horizontalCentered="1" gridLines="1"/>
  <pageMargins left="0" right="0" top="0.59055118110236227" bottom="0.59055118110236227" header="0" footer="0"/>
  <pageSetup paperSize="9" orientation="portrait"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tabSelected="1" zoomScaleNormal="100" workbookViewId="0">
      <selection activeCell="I1" sqref="I1"/>
    </sheetView>
  </sheetViews>
  <sheetFormatPr defaultRowHeight="12.75"/>
  <cols>
    <col min="1" max="2" width="4.85546875" style="52" bestFit="1" customWidth="1"/>
    <col min="3" max="3" width="4.42578125" style="52" bestFit="1" customWidth="1"/>
    <col min="4" max="4" width="27.28515625" style="52" bestFit="1" customWidth="1"/>
    <col min="5" max="5" width="4.42578125" style="52" bestFit="1" customWidth="1"/>
    <col min="6" max="6" width="53" style="52" bestFit="1" customWidth="1"/>
    <col min="7" max="7" width="5.42578125" style="52" bestFit="1" customWidth="1"/>
    <col min="8" max="8" width="9" style="52" bestFit="1" customWidth="1"/>
    <col min="9" max="16384" width="9.140625" style="52"/>
  </cols>
  <sheetData>
    <row r="1" spans="1:9" s="80" customFormat="1" ht="57" customHeight="1"/>
    <row r="2" spans="1:9" ht="14.1" customHeight="1"/>
    <row r="3" spans="1:9" ht="14.1" customHeight="1"/>
    <row r="4" spans="1:9" ht="15">
      <c r="A4" s="115" t="s">
        <v>53</v>
      </c>
      <c r="B4" s="115"/>
      <c r="C4" s="115"/>
      <c r="D4" s="115"/>
      <c r="E4" s="115"/>
      <c r="F4" s="115"/>
      <c r="G4" s="115"/>
      <c r="H4" s="115"/>
    </row>
    <row r="5" spans="1:9">
      <c r="A5" s="5" t="str">
        <f>Class!$A$2</f>
        <v>Ass</v>
      </c>
      <c r="B5" s="5" t="str">
        <f>Class!$B$2</f>
        <v>Pos</v>
      </c>
      <c r="C5" s="5" t="str">
        <f>Class!$D$2</f>
        <v>Dor</v>
      </c>
      <c r="D5" s="5" t="str">
        <f>Class!$E$2</f>
        <v>Nome</v>
      </c>
      <c r="E5" s="5" t="str">
        <f>Class!$F$2</f>
        <v>Cat</v>
      </c>
      <c r="F5" s="5" t="str">
        <f>Class!$G$2</f>
        <v>Società</v>
      </c>
      <c r="G5" s="5" t="str">
        <f>Class!$H$2</f>
        <v>Ente</v>
      </c>
      <c r="H5" s="5" t="str">
        <f>Class!$M$2</f>
        <v>Comitato</v>
      </c>
      <c r="I5" s="5"/>
    </row>
    <row r="6" spans="1:9">
      <c r="A6" s="114" t="s">
        <v>1008</v>
      </c>
      <c r="B6" s="114"/>
      <c r="C6" s="114"/>
      <c r="D6" s="114"/>
      <c r="E6" s="114"/>
      <c r="F6" s="114"/>
      <c r="G6" s="114"/>
      <c r="H6" s="114"/>
    </row>
    <row r="7" spans="1:9">
      <c r="A7" s="8">
        <f>(Class!$A$3)</f>
        <v>3</v>
      </c>
      <c r="B7" s="8">
        <f>(Class!$B$3)</f>
        <v>1</v>
      </c>
      <c r="C7" s="8">
        <f>(Class!$D$3)</f>
        <v>18</v>
      </c>
      <c r="D7" s="17" t="str">
        <f>(Class!$E$3)</f>
        <v>BARTALUCCI FEDERICO</v>
      </c>
      <c r="E7" s="8" t="str">
        <f>(Class!$F$3)</f>
        <v>ES</v>
      </c>
      <c r="F7" s="96" t="str">
        <f>(Class!$G$3)</f>
        <v>SCOTT PASQUINI STELLA AZZURRA</v>
      </c>
      <c r="G7" s="97" t="str">
        <f>(Class!$H$3)</f>
        <v>FCI</v>
      </c>
      <c r="H7" s="49">
        <f>(Class!$M$3)</f>
        <v>0</v>
      </c>
    </row>
    <row r="8" spans="1:9">
      <c r="A8" s="8">
        <f>(Class!$A$4)</f>
        <v>12</v>
      </c>
      <c r="B8" s="8">
        <f>(Class!$B$4)</f>
        <v>2</v>
      </c>
      <c r="C8" s="8">
        <f>(Class!$D$4)</f>
        <v>7</v>
      </c>
      <c r="D8" s="17" t="str">
        <f>(Class!$E$4)</f>
        <v>FERRI JONATHAN</v>
      </c>
      <c r="E8" s="8" t="str">
        <f>(Class!$F$4)</f>
        <v>ES</v>
      </c>
      <c r="F8" s="96" t="str">
        <f>(Class!$G$4)</f>
        <v>ELBA BIKE - SCOTT</v>
      </c>
      <c r="G8" s="97" t="str">
        <f>(Class!$H$4)</f>
        <v>FCI</v>
      </c>
      <c r="H8" s="49">
        <f>(Class!$M$4)</f>
        <v>0</v>
      </c>
    </row>
    <row r="9" spans="1:9">
      <c r="A9" s="8">
        <f>(Class!$A$5)</f>
        <v>15</v>
      </c>
      <c r="B9" s="8">
        <f>(Class!$B$5)</f>
        <v>3</v>
      </c>
      <c r="C9" s="8">
        <f>(Class!$D$5)</f>
        <v>9</v>
      </c>
      <c r="D9" s="17" t="str">
        <f>(Class!$E$5)</f>
        <v>PRESENTI FABIO</v>
      </c>
      <c r="E9" s="8" t="str">
        <f>(Class!$F$5)</f>
        <v>ES</v>
      </c>
      <c r="F9" s="96" t="str">
        <f>(Class!$G$5)</f>
        <v>MT BIKE ARGENTARIO</v>
      </c>
      <c r="G9" s="97" t="str">
        <f>(Class!$H$5)</f>
        <v>UISP</v>
      </c>
      <c r="H9" s="49">
        <f>(Class!$M$5)</f>
        <v>0</v>
      </c>
    </row>
    <row r="10" spans="1:9">
      <c r="A10" s="8">
        <f>(Class!$A$6)</f>
        <v>18</v>
      </c>
      <c r="B10" s="8">
        <f>(Class!$B$6)</f>
        <v>4</v>
      </c>
      <c r="C10" s="8">
        <f>(Class!$D$6)</f>
        <v>16</v>
      </c>
      <c r="D10" s="17" t="str">
        <f>(Class!$E$6)</f>
        <v>VIERI SIMONE</v>
      </c>
      <c r="E10" s="8" t="str">
        <f>(Class!$F$6)</f>
        <v>ES</v>
      </c>
      <c r="F10" s="96" t="str">
        <f>(Class!$G$6)</f>
        <v>A.S.D.TEAM BIKE GIPPO COLLE DI VAL D'ELS</v>
      </c>
      <c r="G10" s="97" t="str">
        <f>(Class!$H$6)</f>
        <v>UISP</v>
      </c>
      <c r="H10" s="49">
        <f>(Class!$M$6)</f>
        <v>0</v>
      </c>
    </row>
    <row r="11" spans="1:9">
      <c r="A11" s="8">
        <f>(Class!$A$7)</f>
        <v>23</v>
      </c>
      <c r="B11" s="8">
        <f>(Class!$B$7)</f>
        <v>5</v>
      </c>
      <c r="C11" s="8">
        <f>(Class!$D$7)</f>
        <v>12</v>
      </c>
      <c r="D11" s="17" t="str">
        <f>(Class!$E$7)</f>
        <v>DE MARTIS MARCO</v>
      </c>
      <c r="E11" s="8" t="str">
        <f>(Class!$F$7)</f>
        <v>ES</v>
      </c>
      <c r="F11" s="96" t="str">
        <f>(Class!$G$7)</f>
        <v>ASD GRUPPO CICLISTICO TONDI (UISP)</v>
      </c>
      <c r="G11" s="97" t="str">
        <f>(Class!$H$7)</f>
        <v>UISP</v>
      </c>
      <c r="H11" s="49">
        <f>(Class!$M$7)</f>
        <v>0</v>
      </c>
    </row>
    <row r="12" spans="1:9">
      <c r="A12" s="8">
        <f>(Class!$A$8)</f>
        <v>32</v>
      </c>
      <c r="B12" s="8">
        <f>(Class!$B$8)</f>
        <v>6</v>
      </c>
      <c r="C12" s="8">
        <f>(Class!$D$8)</f>
        <v>17</v>
      </c>
      <c r="D12" s="17" t="str">
        <f>(Class!$E$8)</f>
        <v>SARGENTINI MATTIA</v>
      </c>
      <c r="E12" s="8" t="str">
        <f>(Class!$F$8)</f>
        <v>ES</v>
      </c>
      <c r="F12" s="96" t="str">
        <f>(Class!$G$8)</f>
        <v>A.S.D. G.C. CASTIGLIONESE</v>
      </c>
      <c r="G12" s="97" t="str">
        <f>(Class!$H$8)</f>
        <v>ACSI</v>
      </c>
      <c r="H12" s="49">
        <f>(Class!$M$8)</f>
        <v>0</v>
      </c>
    </row>
    <row r="13" spans="1:9">
      <c r="A13" s="8">
        <f>(Class!$A$9)</f>
        <v>37</v>
      </c>
      <c r="B13" s="8">
        <f>(Class!$B$9)</f>
        <v>7</v>
      </c>
      <c r="C13" s="8">
        <f>(Class!$D$9)</f>
        <v>5</v>
      </c>
      <c r="D13" s="17" t="str">
        <f>(Class!$E$9)</f>
        <v>PALLARI LORENZO</v>
      </c>
      <c r="E13" s="8" t="str">
        <f>(Class!$F$9)</f>
        <v>ES</v>
      </c>
      <c r="F13" s="96" t="str">
        <f>(Class!$G$9)</f>
        <v>A.S.D. TEAM MARATHON BIKE</v>
      </c>
      <c r="G13" s="97" t="str">
        <f>(Class!$H$9)</f>
        <v>UISP</v>
      </c>
      <c r="H13" s="49">
        <f>(Class!$M$9)</f>
        <v>0</v>
      </c>
    </row>
    <row r="14" spans="1:9">
      <c r="A14" s="8">
        <f>(Class!$A$10)</f>
        <v>38</v>
      </c>
      <c r="B14" s="8">
        <f>(Class!$B$10)</f>
        <v>8</v>
      </c>
      <c r="C14" s="8">
        <f>(Class!$D$10)</f>
        <v>15</v>
      </c>
      <c r="D14" s="17" t="str">
        <f>(Class!$E$10)</f>
        <v>PORCIATTI GIULIO</v>
      </c>
      <c r="E14" s="8" t="str">
        <f>(Class!$F$10)</f>
        <v>ES</v>
      </c>
      <c r="F14" s="96" t="str">
        <f>(Class!$G$10)</f>
        <v>GRUPPO SPORTIVO POLIZZIA DI STATO SIENA</v>
      </c>
      <c r="G14" s="97" t="str">
        <f>(Class!$H$10)</f>
        <v>FCI</v>
      </c>
      <c r="H14" s="49">
        <f>(Class!$M$10)</f>
        <v>0</v>
      </c>
    </row>
    <row r="15" spans="1:9">
      <c r="A15" s="8">
        <f>(Class!$A$11)</f>
        <v>55</v>
      </c>
      <c r="B15" s="8">
        <f>(Class!$B$11)</f>
        <v>9</v>
      </c>
      <c r="C15" s="8">
        <f>(Class!$D$11)</f>
        <v>4</v>
      </c>
      <c r="D15" s="17" t="str">
        <f>(Class!$E$11)</f>
        <v>DEMEI ALESSIO</v>
      </c>
      <c r="E15" s="8" t="str">
        <f>(Class!$F$11)</f>
        <v>ES</v>
      </c>
      <c r="F15" s="96" t="str">
        <f>(Class!$G$11)</f>
        <v>MT BIKE ARGENTARIO</v>
      </c>
      <c r="G15" s="97" t="str">
        <f>(Class!$H$11)</f>
        <v>UISP</v>
      </c>
      <c r="H15" s="49">
        <f>(Class!$M$11)</f>
        <v>0</v>
      </c>
    </row>
    <row r="17" spans="1:8">
      <c r="A17" s="114" t="s">
        <v>883</v>
      </c>
      <c r="B17" s="114"/>
      <c r="C17" s="114"/>
      <c r="D17" s="114"/>
      <c r="E17" s="114"/>
      <c r="F17" s="114"/>
      <c r="G17" s="114"/>
      <c r="H17" s="114"/>
    </row>
    <row r="18" spans="1:8">
      <c r="A18" s="8">
        <f>(Class!$A$12)</f>
        <v>2</v>
      </c>
      <c r="B18" s="8">
        <f>(Class!$B$12)</f>
        <v>1</v>
      </c>
      <c r="C18" s="8">
        <f>(Class!$D$12)</f>
        <v>33</v>
      </c>
      <c r="D18" s="17" t="str">
        <f>(Class!$E$12)</f>
        <v>FANCIULLI CLAUDIO</v>
      </c>
      <c r="E18" s="8" t="str">
        <f>(Class!$F$12)</f>
        <v>M1</v>
      </c>
      <c r="F18" s="96" t="str">
        <f>(Class!$G$12)</f>
        <v>MT BIKE ARGENTARIO</v>
      </c>
      <c r="G18" s="97" t="str">
        <f>(Class!$H$12)</f>
        <v>UISP</v>
      </c>
      <c r="H18" s="49">
        <f>(Class!$M$12)</f>
        <v>0</v>
      </c>
    </row>
    <row r="19" spans="1:8">
      <c r="A19" s="8">
        <f>(Class!$A$13)</f>
        <v>10</v>
      </c>
      <c r="B19" s="8">
        <f>(Class!$B$13)</f>
        <v>2</v>
      </c>
      <c r="C19" s="8">
        <f>(Class!$D$13)</f>
        <v>14</v>
      </c>
      <c r="D19" s="17" t="str">
        <f>(Class!$E$13)</f>
        <v>LACCHINI FLORIO</v>
      </c>
      <c r="E19" s="8" t="str">
        <f>(Class!$F$13)</f>
        <v>M1</v>
      </c>
      <c r="F19" s="96" t="str">
        <f>(Class!$G$13)</f>
        <v>CAPOLIVERI BIKE PARK ISOLA D'ELBA MTB CLUB A.S.D.</v>
      </c>
      <c r="G19" s="97" t="str">
        <f>(Class!$H$13)</f>
        <v>UISP</v>
      </c>
      <c r="H19" s="49">
        <f>(Class!$M$13)</f>
        <v>0</v>
      </c>
    </row>
    <row r="21" spans="1:8">
      <c r="A21" s="114" t="s">
        <v>884</v>
      </c>
      <c r="B21" s="114"/>
      <c r="C21" s="114"/>
      <c r="D21" s="114"/>
      <c r="E21" s="114"/>
      <c r="F21" s="114"/>
      <c r="G21" s="114"/>
      <c r="H21" s="114"/>
    </row>
    <row r="22" spans="1:8">
      <c r="A22" s="8">
        <f>(Class!$A$14)</f>
        <v>1</v>
      </c>
      <c r="B22" s="8">
        <f>(Class!$B$14)</f>
        <v>1</v>
      </c>
      <c r="C22" s="8">
        <f>(Class!$D$14)</f>
        <v>22</v>
      </c>
      <c r="D22" s="17" t="str">
        <f>(Class!$E$14)</f>
        <v>RISPOLI FEDERICO</v>
      </c>
      <c r="E22" s="8" t="str">
        <f>(Class!$F$14)</f>
        <v>M2</v>
      </c>
      <c r="F22" s="96" t="str">
        <f>(Class!$G$14)</f>
        <v>CYCLING FOR ALL E MASTER</v>
      </c>
      <c r="G22" s="97" t="str">
        <f>(Class!$H$14)</f>
        <v>UISP</v>
      </c>
      <c r="H22" s="49">
        <f>(Class!$M$14)</f>
        <v>0</v>
      </c>
    </row>
    <row r="23" spans="1:8">
      <c r="A23" s="8">
        <f>(Class!$A$15)</f>
        <v>5</v>
      </c>
      <c r="B23" s="8">
        <f>(Class!$B$15)</f>
        <v>2</v>
      </c>
      <c r="C23" s="8">
        <f>(Class!$D$15)</f>
        <v>25</v>
      </c>
      <c r="D23" s="17" t="str">
        <f>(Class!$E$15)</f>
        <v>BIZZARRI ALDO</v>
      </c>
      <c r="E23" s="8" t="str">
        <f>(Class!$F$15)</f>
        <v>M2</v>
      </c>
      <c r="F23" s="96" t="str">
        <f>(Class!$G$15)</f>
        <v>A.S.D. HIMOD BIKE 4ELEMENTS</v>
      </c>
      <c r="G23" s="97" t="str">
        <f>(Class!$H$15)</f>
        <v>ACSI</v>
      </c>
      <c r="H23" s="49">
        <f>(Class!$M$15)</f>
        <v>0</v>
      </c>
    </row>
    <row r="24" spans="1:8">
      <c r="A24" s="8">
        <f>(Class!$A$16)</f>
        <v>7</v>
      </c>
      <c r="B24" s="8">
        <f>(Class!$B$16)</f>
        <v>3</v>
      </c>
      <c r="C24" s="8">
        <f>(Class!$D$16)</f>
        <v>27</v>
      </c>
      <c r="D24" s="17" t="str">
        <f>(Class!$E$16)</f>
        <v>BOSCAGLI MIRKO</v>
      </c>
      <c r="E24" s="8" t="str">
        <f>(Class!$F$16)</f>
        <v>M2</v>
      </c>
      <c r="F24" s="96" t="str">
        <f>(Class!$G$16)</f>
        <v>ASD GRUPPO CICLISTICO TONDI (UISP)</v>
      </c>
      <c r="G24" s="97" t="str">
        <f>(Class!$H$16)</f>
        <v>UISP</v>
      </c>
      <c r="H24" s="49">
        <f>(Class!$M$16)</f>
        <v>0</v>
      </c>
    </row>
    <row r="25" spans="1:8">
      <c r="A25" s="8">
        <f>(Class!$A$17)</f>
        <v>11</v>
      </c>
      <c r="B25" s="8">
        <f>(Class!$B$17)</f>
        <v>4</v>
      </c>
      <c r="C25" s="8">
        <f>(Class!$D$17)</f>
        <v>65</v>
      </c>
      <c r="D25" s="17" t="str">
        <f>(Class!$E$17)</f>
        <v>BACCANI DIEGO</v>
      </c>
      <c r="E25" s="8" t="str">
        <f>(Class!$F$17)</f>
        <v>M2</v>
      </c>
      <c r="F25" s="96" t="str">
        <f>(Class!$G$17)</f>
        <v>FREE BIKE PEDALE FOLLONICHESE</v>
      </c>
      <c r="G25" s="97" t="str">
        <f>(Class!$H$17)</f>
        <v>UISP</v>
      </c>
      <c r="H25" s="49">
        <f>(Class!$M$17)</f>
        <v>0</v>
      </c>
    </row>
    <row r="26" spans="1:8">
      <c r="A26" s="8">
        <f>(Class!$A$18)</f>
        <v>13</v>
      </c>
      <c r="B26" s="8">
        <f>(Class!$B$18)</f>
        <v>5</v>
      </c>
      <c r="C26" s="8">
        <f>(Class!$D$18)</f>
        <v>30</v>
      </c>
      <c r="D26" s="17" t="str">
        <f>(Class!$E$18)</f>
        <v>TURCONI IVAN ANGELO</v>
      </c>
      <c r="E26" s="8" t="str">
        <f>(Class!$F$18)</f>
        <v>M2</v>
      </c>
      <c r="F26" s="96" t="str">
        <f>(Class!$G$18)</f>
        <v>MT BIKE ARGENTARIO</v>
      </c>
      <c r="G26" s="97" t="str">
        <f>(Class!$H$18)</f>
        <v>UISP</v>
      </c>
      <c r="H26" s="49">
        <f>(Class!$M$18)</f>
        <v>0</v>
      </c>
    </row>
    <row r="27" spans="1:8">
      <c r="A27" s="8">
        <f>(Class!$A$19)</f>
        <v>16</v>
      </c>
      <c r="B27" s="8">
        <f>(Class!$B$19)</f>
        <v>6</v>
      </c>
      <c r="C27" s="8">
        <f>(Class!$D$19)</f>
        <v>37</v>
      </c>
      <c r="D27" s="17" t="str">
        <f>(Class!$E$19)</f>
        <v>FANCIULLI AURELIO</v>
      </c>
      <c r="E27" s="8" t="str">
        <f>(Class!$F$19)</f>
        <v>M2</v>
      </c>
      <c r="F27" s="96" t="str">
        <f>(Class!$G$19)</f>
        <v>MT BIKE ARGENTARIO</v>
      </c>
      <c r="G27" s="97" t="str">
        <f>(Class!$H$19)</f>
        <v>UISP</v>
      </c>
      <c r="H27" s="49">
        <f>(Class!$M$19)</f>
        <v>0</v>
      </c>
    </row>
    <row r="28" spans="1:8">
      <c r="A28" s="8">
        <f>(Class!$A$20)</f>
        <v>17</v>
      </c>
      <c r="B28" s="8">
        <f>(Class!$B$20)</f>
        <v>7</v>
      </c>
      <c r="C28" s="8">
        <f>(Class!$D$20)</f>
        <v>26</v>
      </c>
      <c r="D28" s="17" t="str">
        <f>(Class!$E$20)</f>
        <v>FORTI CRISTIAN</v>
      </c>
      <c r="E28" s="8" t="str">
        <f>(Class!$F$20)</f>
        <v>M2</v>
      </c>
      <c r="F28" s="96" t="str">
        <f>(Class!$G$20)</f>
        <v>ASD GRUPPO CICLISTICO TONDI (UISP)</v>
      </c>
      <c r="G28" s="97" t="str">
        <f>(Class!$H$20)</f>
        <v>UISP</v>
      </c>
      <c r="H28" s="49">
        <f>(Class!$M$20)</f>
        <v>0</v>
      </c>
    </row>
    <row r="29" spans="1:8">
      <c r="A29" s="8">
        <f>(Class!$A$21)</f>
        <v>19</v>
      </c>
      <c r="B29" s="8">
        <f>(Class!$B$21)</f>
        <v>8</v>
      </c>
      <c r="C29" s="8">
        <f>(Class!$D$21)</f>
        <v>24</v>
      </c>
      <c r="D29" s="17" t="str">
        <f>(Class!$E$21)</f>
        <v>MASTRI FRANCESCO</v>
      </c>
      <c r="E29" s="8" t="str">
        <f>(Class!$F$21)</f>
        <v>M2</v>
      </c>
      <c r="F29" s="96" t="str">
        <f>(Class!$G$21)</f>
        <v>FREE BIKE PEDALE FOLLONICHESE</v>
      </c>
      <c r="G29" s="97" t="str">
        <f>(Class!$H$21)</f>
        <v>UISP</v>
      </c>
      <c r="H29" s="49">
        <f>(Class!$M$21)</f>
        <v>0</v>
      </c>
    </row>
    <row r="30" spans="1:8">
      <c r="A30" s="8">
        <f>(Class!$A$22)</f>
        <v>20</v>
      </c>
      <c r="B30" s="8">
        <f>(Class!$B$22)</f>
        <v>9</v>
      </c>
      <c r="C30" s="8">
        <f>(Class!$D$22)</f>
        <v>28</v>
      </c>
      <c r="D30" s="17" t="str">
        <f>(Class!$E$22)</f>
        <v>MERLINI FRANCESCO</v>
      </c>
      <c r="E30" s="8" t="str">
        <f>(Class!$F$22)</f>
        <v>M2</v>
      </c>
      <c r="F30" s="96" t="str">
        <f>(Class!$G$22)</f>
        <v>A.S.D. MOBILITY BIKE MOTION</v>
      </c>
      <c r="G30" s="97" t="str">
        <f>(Class!$H$22)</f>
        <v>ACSI</v>
      </c>
      <c r="H30" s="49">
        <f>(Class!$M$22)</f>
        <v>0</v>
      </c>
    </row>
    <row r="31" spans="1:8">
      <c r="A31" s="8">
        <f>(Class!$A$23)</f>
        <v>34</v>
      </c>
      <c r="B31" s="8">
        <f>(Class!$B$23)</f>
        <v>10</v>
      </c>
      <c r="C31" s="8">
        <f>(Class!$D$23)</f>
        <v>29</v>
      </c>
      <c r="D31" s="17" t="str">
        <f>(Class!$E$23)</f>
        <v>GUERRIERI ALESSIO</v>
      </c>
      <c r="E31" s="8" t="str">
        <f>(Class!$F$23)</f>
        <v>M2</v>
      </c>
      <c r="F31" s="96" t="str">
        <f>(Class!$G$23)</f>
        <v>A.S.D. MTB CLUB CECINA</v>
      </c>
      <c r="G31" s="97" t="str">
        <f>(Class!$H$23)</f>
        <v>UISP</v>
      </c>
      <c r="H31" s="49">
        <f>(Class!$M$23)</f>
        <v>0</v>
      </c>
    </row>
    <row r="32" spans="1:8">
      <c r="A32" s="8">
        <f>(Class!$A$24)</f>
        <v>35</v>
      </c>
      <c r="B32" s="8">
        <f>(Class!$B$24)</f>
        <v>11</v>
      </c>
      <c r="C32" s="8">
        <f>(Class!$D$24)</f>
        <v>21</v>
      </c>
      <c r="D32" s="17" t="str">
        <f>(Class!$E$24)</f>
        <v>SIMONELLI ANDREA</v>
      </c>
      <c r="E32" s="8" t="str">
        <f>(Class!$F$24)</f>
        <v>M2</v>
      </c>
      <c r="F32" s="96" t="str">
        <f>(Class!$G$24)</f>
        <v>MT BIKE ARGENTARIO</v>
      </c>
      <c r="G32" s="97" t="str">
        <f>(Class!$H$24)</f>
        <v>UISP</v>
      </c>
      <c r="H32" s="49">
        <f>(Class!$M$24)</f>
        <v>0</v>
      </c>
    </row>
    <row r="34" spans="1:8">
      <c r="A34" s="114" t="s">
        <v>1009</v>
      </c>
      <c r="B34" s="114"/>
      <c r="C34" s="114"/>
      <c r="D34" s="114"/>
      <c r="E34" s="114"/>
      <c r="F34" s="114"/>
      <c r="G34" s="114"/>
      <c r="H34" s="114"/>
    </row>
    <row r="35" spans="1:8">
      <c r="A35" s="8">
        <f>(Class!$A$25)</f>
        <v>8</v>
      </c>
      <c r="B35" s="8">
        <f>(Class!$B$25)</f>
        <v>1</v>
      </c>
      <c r="C35" s="8">
        <f>(Class!$D$25)</f>
        <v>60</v>
      </c>
      <c r="D35" s="17" t="str">
        <f>(Class!$E$25)</f>
        <v>VISANI ANDREA</v>
      </c>
      <c r="E35" s="8" t="str">
        <f>(Class!$F$25)</f>
        <v>M3</v>
      </c>
      <c r="F35" s="96" t="str">
        <f>(Class!$G$25)</f>
        <v>GRUPPO SPORTIVO EMICICLI</v>
      </c>
      <c r="G35" s="97" t="str">
        <f>(Class!$H$25)</f>
        <v>UISP</v>
      </c>
      <c r="H35" s="49">
        <f>(Class!$M$25)</f>
        <v>0</v>
      </c>
    </row>
    <row r="36" spans="1:8">
      <c r="A36" s="8">
        <f>(Class!$A$26)</f>
        <v>21</v>
      </c>
      <c r="B36" s="8">
        <f>(Class!$B$26)</f>
        <v>2</v>
      </c>
      <c r="C36" s="8">
        <f>(Class!$D$26)</f>
        <v>59</v>
      </c>
      <c r="D36" s="17" t="str">
        <f>(Class!$E$26)</f>
        <v>CASELLI MICHELE</v>
      </c>
      <c r="E36" s="8" t="str">
        <f>(Class!$F$26)</f>
        <v>M3</v>
      </c>
      <c r="F36" s="96" t="str">
        <f>(Class!$G$26)</f>
        <v>A.S.D. MBM-LE QUERCE</v>
      </c>
      <c r="G36" s="97" t="str">
        <f>(Class!$H$26)</f>
        <v>ACSI</v>
      </c>
      <c r="H36" s="49">
        <f>(Class!$M$26)</f>
        <v>0</v>
      </c>
    </row>
    <row r="37" spans="1:8">
      <c r="A37" s="8">
        <f>(Class!$A$27)</f>
        <v>25</v>
      </c>
      <c r="B37" s="8">
        <f>(Class!$B$27)</f>
        <v>3</v>
      </c>
      <c r="C37" s="8">
        <f>(Class!$D$27)</f>
        <v>56</v>
      </c>
      <c r="D37" s="17" t="str">
        <f>(Class!$E$27)</f>
        <v>SERAVALLE MARCO</v>
      </c>
      <c r="E37" s="8" t="str">
        <f>(Class!$F$27)</f>
        <v>M3</v>
      </c>
      <c r="F37" s="96" t="str">
        <f>(Class!$G$27)</f>
        <v>ASD GRUPPO CICLISTICO TONDI (UISP)</v>
      </c>
      <c r="G37" s="97" t="str">
        <f>(Class!$H$27)</f>
        <v>UISP</v>
      </c>
      <c r="H37" s="49">
        <f>(Class!$M$27)</f>
        <v>0</v>
      </c>
    </row>
    <row r="38" spans="1:8">
      <c r="A38" s="8">
        <f>(Class!$A$28)</f>
        <v>26</v>
      </c>
      <c r="B38" s="8">
        <f>(Class!$B$28)</f>
        <v>4</v>
      </c>
      <c r="C38" s="8">
        <f>(Class!$D$28)</f>
        <v>61</v>
      </c>
      <c r="D38" s="17" t="str">
        <f>(Class!$E$28)</f>
        <v>DI PIETRO GIACOMO</v>
      </c>
      <c r="E38" s="8" t="str">
        <f>(Class!$F$28)</f>
        <v>M3</v>
      </c>
      <c r="F38" s="96" t="str">
        <f>(Class!$G$28)</f>
        <v>POLISPORTIVA ARCI UISP VENTURINA</v>
      </c>
      <c r="G38" s="97" t="str">
        <f>(Class!$H$28)</f>
        <v>UISP</v>
      </c>
      <c r="H38" s="49">
        <f>(Class!$M$28)</f>
        <v>0</v>
      </c>
    </row>
    <row r="39" spans="1:8" s="90" customFormat="1">
      <c r="A39" s="8">
        <f>(Class!$A$29)</f>
        <v>27</v>
      </c>
      <c r="B39" s="8">
        <f>(Class!$B$29)</f>
        <v>5</v>
      </c>
      <c r="C39" s="8">
        <f>(Class!$D$29)</f>
        <v>54</v>
      </c>
      <c r="D39" s="17" t="str">
        <f>(Class!$E$29)</f>
        <v>RODRIGUEZ ELDUYS</v>
      </c>
      <c r="E39" s="8" t="str">
        <f>(Class!$F$29)</f>
        <v>M3</v>
      </c>
      <c r="F39" s="96" t="str">
        <f>(Class!$G$29)</f>
        <v>A.S.D. HIMOD BIKE 4ELEMENTS</v>
      </c>
      <c r="G39" s="97" t="str">
        <f>(Class!$H$29)</f>
        <v>ACSI</v>
      </c>
      <c r="H39" s="49">
        <f>(Class!$M$29)</f>
        <v>0</v>
      </c>
    </row>
    <row r="40" spans="1:8">
      <c r="A40" s="8">
        <f>(Class!$A$30)</f>
        <v>29</v>
      </c>
      <c r="B40" s="8">
        <f>(Class!$B$30)</f>
        <v>6</v>
      </c>
      <c r="C40" s="8">
        <f>(Class!$D$30)</f>
        <v>55</v>
      </c>
      <c r="D40" s="17" t="str">
        <f>(Class!$E$30)</f>
        <v>DESTASIO MARCO</v>
      </c>
      <c r="E40" s="8" t="str">
        <f>(Class!$F$30)</f>
        <v>M3</v>
      </c>
      <c r="F40" s="96" t="str">
        <f>(Class!$G$30)</f>
        <v>A.S.D. HIMOD BIKE 4ELEMENTS</v>
      </c>
      <c r="G40" s="97" t="str">
        <f>(Class!$H$30)</f>
        <v>ACSI</v>
      </c>
      <c r="H40" s="49">
        <f>(Class!$M$30)</f>
        <v>0</v>
      </c>
    </row>
    <row r="41" spans="1:8">
      <c r="A41" s="8">
        <f>(Class!$A$31)</f>
        <v>40</v>
      </c>
      <c r="B41" s="8">
        <f>(Class!$B$31)</f>
        <v>7</v>
      </c>
      <c r="C41" s="8">
        <f>(Class!$D$31)</f>
        <v>57</v>
      </c>
      <c r="D41" s="17" t="str">
        <f>(Class!$E$31)</f>
        <v>BIAGIOLI IVANO</v>
      </c>
      <c r="E41" s="8" t="str">
        <f>(Class!$F$31)</f>
        <v>M3</v>
      </c>
      <c r="F41" s="96" t="str">
        <f>(Class!$G$31)</f>
        <v>A.S.D. MBM-LE QUERCE</v>
      </c>
      <c r="G41" s="97" t="str">
        <f>(Class!$H$31)</f>
        <v>ACSI</v>
      </c>
      <c r="H41" s="49">
        <f>(Class!$M$31)</f>
        <v>0</v>
      </c>
    </row>
    <row r="42" spans="1:8">
      <c r="A42" s="8">
        <f>(Class!$A$32)</f>
        <v>46</v>
      </c>
      <c r="B42" s="8">
        <f>(Class!$B$32)</f>
        <v>8</v>
      </c>
      <c r="C42" s="8">
        <f>(Class!$D$32)</f>
        <v>52</v>
      </c>
      <c r="D42" s="17" t="str">
        <f>(Class!$E$32)</f>
        <v>GIACOMELLI UMBERTO</v>
      </c>
      <c r="E42" s="8" t="str">
        <f>(Class!$F$32)</f>
        <v>M3</v>
      </c>
      <c r="F42" s="96" t="str">
        <f>(Class!$G$32)</f>
        <v>CAPOLIVERI BIKE PARK ISOLA D'ELBA MTB CLUB A.S.D.</v>
      </c>
      <c r="G42" s="97" t="str">
        <f>(Class!$H$32)</f>
        <v>FCI</v>
      </c>
      <c r="H42" s="49">
        <f>(Class!$M$32)</f>
        <v>0</v>
      </c>
    </row>
    <row r="43" spans="1:8">
      <c r="A43" s="8">
        <f>(Class!$A$33)</f>
        <v>56</v>
      </c>
      <c r="B43" s="8">
        <f>(Class!$B$33)</f>
        <v>9</v>
      </c>
      <c r="C43" s="8">
        <f>(Class!$D$33)</f>
        <v>50</v>
      </c>
      <c r="D43" s="17" t="str">
        <f>(Class!$E$33)</f>
        <v>CASTRICONI MASSIMO</v>
      </c>
      <c r="E43" s="8" t="str">
        <f>(Class!$F$33)</f>
        <v>M3</v>
      </c>
      <c r="F43" s="96" t="str">
        <f>(Class!$G$33)</f>
        <v>A.S.D. G.C. ARGENTARIO (UISP)</v>
      </c>
      <c r="G43" s="97" t="str">
        <f>(Class!$H$33)</f>
        <v>UISP</v>
      </c>
      <c r="H43" s="49">
        <f>(Class!$M$33)</f>
        <v>0</v>
      </c>
    </row>
    <row r="44" spans="1:8">
      <c r="A44" s="8">
        <f>(Class!$A$34)</f>
        <v>63</v>
      </c>
      <c r="B44" s="8">
        <f>(Class!$B$34)</f>
        <v>10</v>
      </c>
      <c r="C44" s="8">
        <f>(Class!$D$34)</f>
        <v>62</v>
      </c>
      <c r="D44" s="17" t="str">
        <f>(Class!$E$34)</f>
        <v>PICOTTI ALBERTO</v>
      </c>
      <c r="E44" s="8" t="str">
        <f>(Class!$F$34)</f>
        <v>M3</v>
      </c>
      <c r="F44" s="96" t="str">
        <f>(Class!$G$34)</f>
        <v>A.S.D. TEAM MARATHON BIKE (ACSI)</v>
      </c>
      <c r="G44" s="97" t="str">
        <f>(Class!$H$34)</f>
        <v>ACSI</v>
      </c>
      <c r="H44" s="49">
        <f>(Class!$M$34)</f>
        <v>0</v>
      </c>
    </row>
    <row r="45" spans="1:8">
      <c r="A45" s="8">
        <f>(Class!$A$35)</f>
        <v>69</v>
      </c>
      <c r="B45" s="8">
        <f>(Class!$B$35)</f>
        <v>11</v>
      </c>
      <c r="C45" s="8">
        <f>(Class!$D$35)</f>
        <v>51</v>
      </c>
      <c r="D45" s="17" t="str">
        <f>(Class!$E$35)</f>
        <v>MUSCIO FRANCESCO</v>
      </c>
      <c r="E45" s="8" t="str">
        <f>(Class!$F$35)</f>
        <v>M3</v>
      </c>
      <c r="F45" s="96" t="str">
        <f>(Class!$G$35)</f>
        <v>A.S.D. TEAM MARATHON BIKE (ACSI)</v>
      </c>
      <c r="G45" s="97" t="str">
        <f>(Class!$H$35)</f>
        <v>ACSI</v>
      </c>
      <c r="H45" s="49">
        <f>(Class!$M$35)</f>
        <v>0</v>
      </c>
    </row>
    <row r="47" spans="1:8">
      <c r="A47" s="114" t="s">
        <v>885</v>
      </c>
      <c r="B47" s="114"/>
      <c r="C47" s="114"/>
      <c r="D47" s="114"/>
      <c r="E47" s="114"/>
      <c r="F47" s="114"/>
      <c r="G47" s="114"/>
      <c r="H47" s="114"/>
    </row>
    <row r="48" spans="1:8">
      <c r="A48" s="8">
        <f>(Class!$A$36)</f>
        <v>6</v>
      </c>
      <c r="B48" s="8">
        <f>(Class!$B$36)</f>
        <v>1</v>
      </c>
      <c r="C48" s="8">
        <f>(Class!$D$36)</f>
        <v>81</v>
      </c>
      <c r="D48" s="17" t="str">
        <f>(Class!$E$36)</f>
        <v>BASSI ANDREA</v>
      </c>
      <c r="E48" s="8" t="str">
        <f>(Class!$F$36)</f>
        <v>M4</v>
      </c>
      <c r="F48" s="96" t="str">
        <f>(Class!$G$36)</f>
        <v>A.S.D. TEAM MARATHON BIKE (ACSI)</v>
      </c>
      <c r="G48" s="97" t="str">
        <f>(Class!$H$36)</f>
        <v>ACSI</v>
      </c>
      <c r="H48" s="49">
        <f>(Class!$M$36)</f>
        <v>0</v>
      </c>
    </row>
    <row r="49" spans="1:8">
      <c r="A49" s="8">
        <f>(Class!$A$37)</f>
        <v>9</v>
      </c>
      <c r="B49" s="8">
        <f>(Class!$B$37)</f>
        <v>2</v>
      </c>
      <c r="C49" s="8">
        <f>(Class!$D$37)</f>
        <v>71</v>
      </c>
      <c r="D49" s="17" t="str">
        <f>(Class!$E$37)</f>
        <v>COSTANTINI ALESSANDRO</v>
      </c>
      <c r="E49" s="8" t="str">
        <f>(Class!$F$37)</f>
        <v>M4</v>
      </c>
      <c r="F49" s="96" t="str">
        <f>(Class!$G$37)</f>
        <v>A.S.D. G.C. CASTIGLIONESE</v>
      </c>
      <c r="G49" s="97" t="str">
        <f>(Class!$H$37)</f>
        <v>ACSI</v>
      </c>
      <c r="H49" s="49">
        <f>(Class!$M$37)</f>
        <v>0</v>
      </c>
    </row>
    <row r="50" spans="1:8">
      <c r="A50" s="8">
        <f>(Class!$A$38)</f>
        <v>14</v>
      </c>
      <c r="B50" s="8">
        <f>(Class!$B$38)</f>
        <v>3</v>
      </c>
      <c r="C50" s="8">
        <f>(Class!$D$38)</f>
        <v>70</v>
      </c>
      <c r="D50" s="17" t="str">
        <f>(Class!$E$38)</f>
        <v>VICIANI LEONARDO</v>
      </c>
      <c r="E50" s="8" t="str">
        <f>(Class!$F$38)</f>
        <v>M4</v>
      </c>
      <c r="F50" s="96" t="str">
        <f>(Class!$G$38)</f>
        <v>ASD STAR BIKE</v>
      </c>
      <c r="G50" s="97" t="str">
        <f>(Class!$H$38)</f>
        <v>UISP</v>
      </c>
      <c r="H50" s="49">
        <f>(Class!$M$38)</f>
        <v>0</v>
      </c>
    </row>
    <row r="51" spans="1:8">
      <c r="A51" s="8">
        <f>(Class!$A$39)</f>
        <v>24</v>
      </c>
      <c r="B51" s="8">
        <f>(Class!$B$39)</f>
        <v>4</v>
      </c>
      <c r="C51" s="8">
        <f>(Class!$D$39)</f>
        <v>39</v>
      </c>
      <c r="D51" s="17" t="str">
        <f>(Class!$E$39)</f>
        <v>GALATOLO MARCO</v>
      </c>
      <c r="E51" s="8" t="str">
        <f>(Class!$F$39)</f>
        <v>M4</v>
      </c>
      <c r="F51" s="96" t="str">
        <f>(Class!$G$39)</f>
        <v>MT BIKE ARGENTARIO</v>
      </c>
      <c r="G51" s="97" t="str">
        <f>(Class!$H$39)</f>
        <v>UISP</v>
      </c>
      <c r="H51" s="49">
        <f>(Class!$M$39)</f>
        <v>0</v>
      </c>
    </row>
    <row r="52" spans="1:8">
      <c r="A52" s="8">
        <f>(Class!$A$40)</f>
        <v>28</v>
      </c>
      <c r="B52" s="8">
        <f>(Class!$B$40)</f>
        <v>5</v>
      </c>
      <c r="C52" s="8">
        <f>(Class!$D$40)</f>
        <v>80</v>
      </c>
      <c r="D52" s="17" t="str">
        <f>(Class!$E$40)</f>
        <v>DEIDDA ROSSANO</v>
      </c>
      <c r="E52" s="8" t="str">
        <f>(Class!$F$40)</f>
        <v>M4</v>
      </c>
      <c r="F52" s="96" t="str">
        <f>(Class!$G$40)</f>
        <v>FREE BIKE PEDALE FOLLONICHESE</v>
      </c>
      <c r="G52" s="97" t="str">
        <f>(Class!$H$40)</f>
        <v>UISP</v>
      </c>
      <c r="H52" s="49">
        <f>(Class!$M$40)</f>
        <v>0</v>
      </c>
    </row>
    <row r="53" spans="1:8">
      <c r="A53" s="8">
        <f>(Class!$A$41)</f>
        <v>31</v>
      </c>
      <c r="B53" s="8">
        <f>(Class!$B$41)</f>
        <v>6</v>
      </c>
      <c r="C53" s="8">
        <f>(Class!$D$41)</f>
        <v>72</v>
      </c>
      <c r="D53" s="17" t="str">
        <f>(Class!$E$41)</f>
        <v>MURATORI ROBERTO</v>
      </c>
      <c r="E53" s="8" t="str">
        <f>(Class!$F$41)</f>
        <v>M4</v>
      </c>
      <c r="F53" s="96" t="str">
        <f>(Class!$G$41)</f>
        <v>FREE BIKE PEDALE FOLLONICHESE</v>
      </c>
      <c r="G53" s="97" t="str">
        <f>(Class!$H$41)</f>
        <v>UISP</v>
      </c>
      <c r="H53" s="49">
        <f>(Class!$M$41)</f>
        <v>0</v>
      </c>
    </row>
    <row r="54" spans="1:8">
      <c r="A54" s="8">
        <f>(Class!$A$42)</f>
        <v>36</v>
      </c>
      <c r="B54" s="8">
        <f>(Class!$B$42)</f>
        <v>7</v>
      </c>
      <c r="C54" s="8">
        <f>(Class!$D$42)</f>
        <v>84</v>
      </c>
      <c r="D54" s="17" t="str">
        <f>(Class!$E$42)</f>
        <v>ROCCHI RICCARDO</v>
      </c>
      <c r="E54" s="8" t="str">
        <f>(Class!$F$42)</f>
        <v>M4</v>
      </c>
      <c r="F54" s="96" t="str">
        <f>(Class!$G$42)</f>
        <v>FREE BIKE PEDALE FOLLONICHESE</v>
      </c>
      <c r="G54" s="97" t="str">
        <f>(Class!$H$42)</f>
        <v>UISP</v>
      </c>
      <c r="H54" s="49">
        <f>(Class!$M$42)</f>
        <v>0</v>
      </c>
    </row>
    <row r="55" spans="1:8">
      <c r="A55" s="8">
        <f>(Class!$A$43)</f>
        <v>42</v>
      </c>
      <c r="B55" s="8">
        <f>(Class!$B$43)</f>
        <v>8</v>
      </c>
      <c r="C55" s="8">
        <f>(Class!$D$43)</f>
        <v>78</v>
      </c>
      <c r="D55" s="17" t="str">
        <f>(Class!$E$43)</f>
        <v>POGGIALI ROBERTO</v>
      </c>
      <c r="E55" s="8" t="str">
        <f>(Class!$F$43)</f>
        <v>M4</v>
      </c>
      <c r="F55" s="96" t="str">
        <f>(Class!$G$43)</f>
        <v>ASD G.S. TEAM BIKE PERIN</v>
      </c>
      <c r="G55" s="97" t="str">
        <f>(Class!$H$43)</f>
        <v>UISP</v>
      </c>
      <c r="H55" s="49">
        <f>(Class!$M$43)</f>
        <v>0</v>
      </c>
    </row>
    <row r="56" spans="1:8">
      <c r="A56" s="8">
        <f>(Class!$A$44)</f>
        <v>43</v>
      </c>
      <c r="B56" s="8">
        <f>(Class!$B$44)</f>
        <v>9</v>
      </c>
      <c r="C56" s="8">
        <f>(Class!$D$44)</f>
        <v>77</v>
      </c>
      <c r="D56" s="17" t="str">
        <f>(Class!$E$44)</f>
        <v>BALDI LORENZO</v>
      </c>
      <c r="E56" s="8" t="str">
        <f>(Class!$F$44)</f>
        <v>M4</v>
      </c>
      <c r="F56" s="96" t="str">
        <f>(Class!$G$44)</f>
        <v>ASD STAR BIKE</v>
      </c>
      <c r="G56" s="97" t="str">
        <f>(Class!$H$44)</f>
        <v>UISP</v>
      </c>
      <c r="H56" s="49">
        <f>(Class!$M$44)</f>
        <v>0</v>
      </c>
    </row>
    <row r="57" spans="1:8">
      <c r="A57" s="8">
        <f>(Class!$A$45)</f>
        <v>48</v>
      </c>
      <c r="B57" s="8">
        <f>(Class!$B$45)</f>
        <v>10</v>
      </c>
      <c r="C57" s="8">
        <f>(Class!$D$45)</f>
        <v>76</v>
      </c>
      <c r="D57" s="17" t="str">
        <f>(Class!$E$45)</f>
        <v>MARCONI SIMONE</v>
      </c>
      <c r="E57" s="8" t="str">
        <f>(Class!$F$45)</f>
        <v>M4</v>
      </c>
      <c r="F57" s="96" t="str">
        <f>(Class!$G$45)</f>
        <v>A.S.D. MBM-LE QUERCE</v>
      </c>
      <c r="G57" s="97" t="str">
        <f>(Class!$H$45)</f>
        <v>ACSI</v>
      </c>
      <c r="H57" s="49">
        <f>(Class!$M$45)</f>
        <v>0</v>
      </c>
    </row>
    <row r="58" spans="1:8">
      <c r="A58" s="8">
        <f>(Class!$A$46)</f>
        <v>62</v>
      </c>
      <c r="B58" s="8">
        <f>(Class!$B$46)</f>
        <v>11</v>
      </c>
      <c r="C58" s="8">
        <f>(Class!$D$46)</f>
        <v>79</v>
      </c>
      <c r="D58" s="17" t="str">
        <f>(Class!$E$46)</f>
        <v>SEMPLICI ROBERTO</v>
      </c>
      <c r="E58" s="8" t="str">
        <f>(Class!$F$46)</f>
        <v>M4</v>
      </c>
      <c r="F58" s="96" t="str">
        <f>(Class!$G$46)</f>
        <v>GRUPPO SPORTIVO POLIZZIA DI STATO SIENA</v>
      </c>
      <c r="G58" s="97" t="str">
        <f>(Class!$H$46)</f>
        <v>FCI</v>
      </c>
      <c r="H58" s="49">
        <f>(Class!$M$46)</f>
        <v>0</v>
      </c>
    </row>
    <row r="59" spans="1:8">
      <c r="A59" s="8">
        <f>(Class!$A$47)</f>
        <v>65</v>
      </c>
      <c r="B59" s="8">
        <f>(Class!$B$47)</f>
        <v>12</v>
      </c>
      <c r="C59" s="8">
        <f>(Class!$D$47)</f>
        <v>73</v>
      </c>
      <c r="D59" s="17" t="str">
        <f>(Class!$E$47)</f>
        <v>PECCHIA RICCARDO</v>
      </c>
      <c r="E59" s="8" t="str">
        <f>(Class!$F$47)</f>
        <v>M4</v>
      </c>
      <c r="F59" s="96" t="str">
        <f>(Class!$G$47)</f>
        <v>A.S.D. FREE BIKE PEDALE FOLLONICHESE (FCI)</v>
      </c>
      <c r="G59" s="97" t="str">
        <f>(Class!$H$47)</f>
        <v>FCI</v>
      </c>
      <c r="H59" s="49">
        <f>(Class!$M$47)</f>
        <v>0</v>
      </c>
    </row>
    <row r="61" spans="1:8">
      <c r="A61" s="114" t="s">
        <v>886</v>
      </c>
      <c r="B61" s="114"/>
      <c r="C61" s="114"/>
      <c r="D61" s="114"/>
      <c r="E61" s="114"/>
      <c r="F61" s="114"/>
      <c r="G61" s="114"/>
      <c r="H61" s="114"/>
    </row>
    <row r="62" spans="1:8">
      <c r="A62" s="8">
        <f>(Class!$A$48)</f>
        <v>4</v>
      </c>
      <c r="B62" s="8">
        <f>(Class!$B$48)</f>
        <v>1</v>
      </c>
      <c r="C62" s="8">
        <f>(Class!$D$48)</f>
        <v>67</v>
      </c>
      <c r="D62" s="17" t="str">
        <f>(Class!$E$48)</f>
        <v>BRANDINI ALESSIO</v>
      </c>
      <c r="E62" s="8" t="str">
        <f>(Class!$F$48)</f>
        <v>M5</v>
      </c>
      <c r="F62" s="96" t="str">
        <f>(Class!$G$48)</f>
        <v>DONKEY BIKE CLUB A.S.D.</v>
      </c>
      <c r="G62" s="97" t="str">
        <f>(Class!$H$48)</f>
        <v>UISP</v>
      </c>
      <c r="H62" s="49">
        <f>(Class!$M$48)</f>
        <v>0</v>
      </c>
    </row>
    <row r="63" spans="1:8">
      <c r="A63" s="8">
        <f>(Class!$A$49)</f>
        <v>30</v>
      </c>
      <c r="B63" s="8">
        <f>(Class!$B$49)</f>
        <v>2</v>
      </c>
      <c r="C63" s="8">
        <f>(Class!$D$49)</f>
        <v>93</v>
      </c>
      <c r="D63" s="17" t="str">
        <f>(Class!$E$49)</f>
        <v>SCLANO ROBERTO</v>
      </c>
      <c r="E63" s="8" t="str">
        <f>(Class!$F$49)</f>
        <v>M5</v>
      </c>
      <c r="F63" s="96" t="str">
        <f>(Class!$G$49)</f>
        <v>MT BIKE ARGENTARIO</v>
      </c>
      <c r="G63" s="97" t="str">
        <f>(Class!$H$49)</f>
        <v>UISP</v>
      </c>
      <c r="H63" s="49">
        <f>(Class!$M$49)</f>
        <v>0</v>
      </c>
    </row>
    <row r="64" spans="1:8">
      <c r="A64" s="8">
        <f>(Class!$A$50)</f>
        <v>39</v>
      </c>
      <c r="B64" s="8">
        <f>(Class!$B$50)</f>
        <v>3</v>
      </c>
      <c r="C64" s="8">
        <f>(Class!$D$50)</f>
        <v>94</v>
      </c>
      <c r="D64" s="17" t="str">
        <f>(Class!$E$50)</f>
        <v>CATURELLI ALBERTO</v>
      </c>
      <c r="E64" s="8" t="str">
        <f>(Class!$F$50)</f>
        <v>M5</v>
      </c>
      <c r="F64" s="96" t="str">
        <f>(Class!$G$50)</f>
        <v>A.S.D. FREE BIKERS PEDALE FOLLONICHESE</v>
      </c>
      <c r="G64" s="97" t="str">
        <f>(Class!$H$50)</f>
        <v>FCI</v>
      </c>
      <c r="H64" s="49">
        <f>(Class!$M$50)</f>
        <v>0</v>
      </c>
    </row>
    <row r="65" spans="1:8">
      <c r="A65" s="8">
        <f>(Class!$A$51)</f>
        <v>41</v>
      </c>
      <c r="B65" s="8">
        <f>(Class!$B$51)</f>
        <v>4</v>
      </c>
      <c r="C65" s="8">
        <f>(Class!$D$51)</f>
        <v>92</v>
      </c>
      <c r="D65" s="17" t="str">
        <f>(Class!$E$51)</f>
        <v>ALOCCI FABIO</v>
      </c>
      <c r="E65" s="8" t="str">
        <f>(Class!$F$51)</f>
        <v>M5</v>
      </c>
      <c r="F65" s="96" t="str">
        <f>(Class!$G$51)</f>
        <v>A.S.D. G.C. ARGENTARIO (UISP)</v>
      </c>
      <c r="G65" s="97" t="str">
        <f>(Class!$H$51)</f>
        <v>UISP</v>
      </c>
      <c r="H65" s="49">
        <f>(Class!$M$51)</f>
        <v>0</v>
      </c>
    </row>
    <row r="66" spans="1:8">
      <c r="A66" s="8">
        <f>(Class!$A$52)</f>
        <v>45</v>
      </c>
      <c r="B66" s="8">
        <f>(Class!$B$52)</f>
        <v>5</v>
      </c>
      <c r="C66" s="8">
        <f>(Class!$D$52)</f>
        <v>96</v>
      </c>
      <c r="D66" s="17" t="str">
        <f>(Class!$E$52)</f>
        <v>GIORGI STEFANO</v>
      </c>
      <c r="E66" s="8" t="str">
        <f>(Class!$F$52)</f>
        <v>M5</v>
      </c>
      <c r="F66" s="96" t="str">
        <f>(Class!$G$52)</f>
        <v>ASD EURO TEAM</v>
      </c>
      <c r="G66" s="97" t="str">
        <f>(Class!$H$52)</f>
        <v>UISP</v>
      </c>
      <c r="H66" s="49">
        <f>(Class!$M$52)</f>
        <v>0</v>
      </c>
    </row>
    <row r="67" spans="1:8">
      <c r="A67" s="8">
        <f>(Class!$A$53)</f>
        <v>50</v>
      </c>
      <c r="B67" s="8">
        <f>(Class!$B$53)</f>
        <v>6</v>
      </c>
      <c r="C67" s="8">
        <f>(Class!$D$53)</f>
        <v>91</v>
      </c>
      <c r="D67" s="17" t="str">
        <f>(Class!$E$53)</f>
        <v>STURMANN ARISTIDE</v>
      </c>
      <c r="E67" s="8" t="str">
        <f>(Class!$F$53)</f>
        <v>M5</v>
      </c>
      <c r="F67" s="96" t="str">
        <f>(Class!$G$53)</f>
        <v>A.S.D. G.C. ARGENTARIO (UISP)</v>
      </c>
      <c r="G67" s="97" t="str">
        <f>(Class!$H$53)</f>
        <v>UISP</v>
      </c>
      <c r="H67" s="49">
        <f>(Class!$M$53)</f>
        <v>0</v>
      </c>
    </row>
    <row r="68" spans="1:8">
      <c r="A68" s="8">
        <f>(Class!$A$54)</f>
        <v>51</v>
      </c>
      <c r="B68" s="8">
        <f>(Class!$B$54)</f>
        <v>7</v>
      </c>
      <c r="C68" s="8">
        <f>(Class!$D$54)</f>
        <v>74</v>
      </c>
      <c r="D68" s="17" t="str">
        <f>(Class!$E$54)</f>
        <v>BURGASSI ROBERTO</v>
      </c>
      <c r="E68" s="8" t="str">
        <f>(Class!$F$54)</f>
        <v>M5</v>
      </c>
      <c r="F68" s="96" t="str">
        <f>(Class!$G$54)</f>
        <v>FREE BIKE PEDALE FOLLONICHESE</v>
      </c>
      <c r="G68" s="97" t="str">
        <f>(Class!$H$54)</f>
        <v>UISP</v>
      </c>
      <c r="H68" s="49">
        <f>(Class!$M$54)</f>
        <v>0</v>
      </c>
    </row>
    <row r="69" spans="1:8">
      <c r="A69" s="8">
        <f>(Class!$A$55)</f>
        <v>52</v>
      </c>
      <c r="B69" s="8">
        <f>(Class!$B$55)</f>
        <v>8</v>
      </c>
      <c r="C69" s="8">
        <f>(Class!$D$55)</f>
        <v>95</v>
      </c>
      <c r="D69" s="17" t="str">
        <f>(Class!$E$55)</f>
        <v>FRANCESCHINI STEFANO</v>
      </c>
      <c r="E69" s="8" t="str">
        <f>(Class!$F$55)</f>
        <v>M5</v>
      </c>
      <c r="F69" s="96" t="str">
        <f>(Class!$G$55)</f>
        <v>A.S.D. G.C. CASTIGLIONESE</v>
      </c>
      <c r="G69" s="97" t="str">
        <f>(Class!$H$55)</f>
        <v>ACSI</v>
      </c>
      <c r="H69" s="49">
        <f>(Class!$M$55)</f>
        <v>0</v>
      </c>
    </row>
    <row r="70" spans="1:8">
      <c r="A70" s="8">
        <f>(Class!$A$56)</f>
        <v>53</v>
      </c>
      <c r="B70" s="8">
        <f>(Class!$B$56)</f>
        <v>9</v>
      </c>
      <c r="C70" s="8">
        <f>(Class!$D$56)</f>
        <v>98</v>
      </c>
      <c r="D70" s="17" t="str">
        <f>(Class!$E$56)</f>
        <v>SANTINI IVANO</v>
      </c>
      <c r="E70" s="8" t="str">
        <f>(Class!$F$56)</f>
        <v>M5</v>
      </c>
      <c r="F70" s="96" t="str">
        <f>(Class!$G$56)</f>
        <v>A.S.D. FREE BIKERS PEDALE FOLLONICHESE</v>
      </c>
      <c r="G70" s="97" t="str">
        <f>(Class!$H$56)</f>
        <v>UISP</v>
      </c>
      <c r="H70" s="49">
        <f>(Class!$M$56)</f>
        <v>0</v>
      </c>
    </row>
    <row r="71" spans="1:8">
      <c r="A71" s="8">
        <f>(Class!$A$57)</f>
        <v>54</v>
      </c>
      <c r="B71" s="8">
        <f>(Class!$B$57)</f>
        <v>10</v>
      </c>
      <c r="C71" s="8">
        <f>(Class!$D$57)</f>
        <v>101</v>
      </c>
      <c r="D71" s="17" t="str">
        <f>(Class!$E$57)</f>
        <v>PACINI PAOLO</v>
      </c>
      <c r="E71" s="8" t="str">
        <f>(Class!$F$57)</f>
        <v>M5</v>
      </c>
      <c r="F71" s="96" t="str">
        <f>(Class!$G$57)</f>
        <v>A.S.D. TEAM MARATHON BIKE (ACSI)</v>
      </c>
      <c r="G71" s="97" t="str">
        <f>(Class!$H$57)</f>
        <v>ACSI</v>
      </c>
      <c r="H71" s="49">
        <f>(Class!$M$57)</f>
        <v>0</v>
      </c>
    </row>
    <row r="72" spans="1:8">
      <c r="A72" s="8">
        <f>(Class!$A$58)</f>
        <v>64</v>
      </c>
      <c r="B72" s="8">
        <f>(Class!$B$58)</f>
        <v>11</v>
      </c>
      <c r="C72" s="8">
        <f>(Class!$D$58)</f>
        <v>100</v>
      </c>
      <c r="D72" s="17" t="str">
        <f>(Class!$E$58)</f>
        <v>CASTELLI ALESSIO</v>
      </c>
      <c r="E72" s="8" t="str">
        <f>(Class!$F$58)</f>
        <v>M5</v>
      </c>
      <c r="F72" s="96" t="str">
        <f>(Class!$G$58)</f>
        <v>A.S.D.TEAM BIKE GIPPO COLLE DI VAL D'ELS</v>
      </c>
      <c r="G72" s="97" t="str">
        <f>(Class!$H$58)</f>
        <v>UISP</v>
      </c>
      <c r="H72" s="49">
        <f>(Class!$M$58)</f>
        <v>0</v>
      </c>
    </row>
    <row r="73" spans="1:8">
      <c r="A73" s="8">
        <f>(Class!$A$59)</f>
        <v>68</v>
      </c>
      <c r="B73" s="8">
        <f>(Class!$B$59)</f>
        <v>12</v>
      </c>
      <c r="C73" s="8">
        <f>(Class!$D$59)</f>
        <v>97</v>
      </c>
      <c r="D73" s="17" t="str">
        <f>(Class!$E$59)</f>
        <v>NAPOLI MASSIMO</v>
      </c>
      <c r="E73" s="8" t="str">
        <f>(Class!$F$59)</f>
        <v>M5</v>
      </c>
      <c r="F73" s="96" t="str">
        <f>(Class!$G$59)</f>
        <v>GRUPPO SPORTIVO POLIZZIA DI STATO SIENA</v>
      </c>
      <c r="G73" s="97" t="str">
        <f>(Class!$H$59)</f>
        <v>FCI</v>
      </c>
      <c r="H73" s="49">
        <f>(Class!$M$59)</f>
        <v>0</v>
      </c>
    </row>
    <row r="74" spans="1:8">
      <c r="A74" s="8">
        <f>(Class!$A$60)</f>
        <v>70</v>
      </c>
      <c r="B74" s="8">
        <f>(Class!$B$60)</f>
        <v>13</v>
      </c>
      <c r="C74" s="8">
        <f>(Class!$D$60)</f>
        <v>99</v>
      </c>
      <c r="D74" s="17" t="str">
        <f>(Class!$E$60)</f>
        <v>FRANCHI MARCO</v>
      </c>
      <c r="E74" s="8" t="str">
        <f>(Class!$F$60)</f>
        <v>M5</v>
      </c>
      <c r="F74" s="96" t="str">
        <f>(Class!$G$60)</f>
        <v>A.S.D.TEAM BIKE GIPPO COLLE DI VAL D'ELS</v>
      </c>
      <c r="G74" s="97" t="str">
        <f>(Class!$H$60)</f>
        <v>UISP</v>
      </c>
      <c r="H74" s="49">
        <f>(Class!$M$60)</f>
        <v>0</v>
      </c>
    </row>
    <row r="76" spans="1:8">
      <c r="A76" s="114" t="s">
        <v>1010</v>
      </c>
      <c r="B76" s="114"/>
      <c r="C76" s="114"/>
      <c r="D76" s="114"/>
      <c r="E76" s="114"/>
      <c r="F76" s="114"/>
      <c r="G76" s="114"/>
      <c r="H76" s="114"/>
    </row>
    <row r="77" spans="1:8">
      <c r="A77" s="8">
        <f>(Class!$A$61)</f>
        <v>22</v>
      </c>
      <c r="B77" s="8">
        <f>(Class!$B$61)</f>
        <v>1</v>
      </c>
      <c r="C77" s="8">
        <f>(Class!$D$61)</f>
        <v>112</v>
      </c>
      <c r="D77" s="17" t="str">
        <f>(Class!$E$61)</f>
        <v>CASTELLUCCI ALESSANDRO</v>
      </c>
      <c r="E77" s="8" t="str">
        <f>(Class!$F$61)</f>
        <v>M6</v>
      </c>
      <c r="F77" s="96" t="str">
        <f>(Class!$G$61)</f>
        <v>ASD G.S. TEAM BIKE PERIN</v>
      </c>
      <c r="G77" s="97" t="str">
        <f>(Class!$H$61)</f>
        <v>USIP</v>
      </c>
      <c r="H77" s="49">
        <f>(Class!$M$61)</f>
        <v>0</v>
      </c>
    </row>
    <row r="78" spans="1:8">
      <c r="A78" s="8">
        <f>(Class!$A$62)</f>
        <v>33</v>
      </c>
      <c r="B78" s="8">
        <f>(Class!$B$62)</f>
        <v>2</v>
      </c>
      <c r="C78" s="8">
        <f>(Class!$D$62)</f>
        <v>115</v>
      </c>
      <c r="D78" s="17" t="str">
        <f>(Class!$E$62)</f>
        <v>SALETTI MARCO</v>
      </c>
      <c r="E78" s="8" t="str">
        <f>(Class!$F$62)</f>
        <v>M6</v>
      </c>
      <c r="F78" s="96" t="str">
        <f>(Class!$G$62)</f>
        <v>A.S.D. G.C. CASTIGLIONESE</v>
      </c>
      <c r="G78" s="97" t="str">
        <f>(Class!$H$62)</f>
        <v>ASCI</v>
      </c>
      <c r="H78" s="49">
        <f>(Class!$M$62)</f>
        <v>0</v>
      </c>
    </row>
    <row r="79" spans="1:8">
      <c r="A79" s="8">
        <f>(Class!$A$63)</f>
        <v>44</v>
      </c>
      <c r="B79" s="8">
        <f>(Class!$B$63)</f>
        <v>3</v>
      </c>
      <c r="C79" s="8">
        <f>(Class!$D$63)</f>
        <v>113</v>
      </c>
      <c r="D79" s="17" t="str">
        <f>(Class!$E$63)</f>
        <v>MANCINI CARLO</v>
      </c>
      <c r="E79" s="8" t="str">
        <f>(Class!$F$63)</f>
        <v>M6</v>
      </c>
      <c r="F79" s="96" t="str">
        <f>(Class!$G$63)</f>
        <v>A.S.D. G.C. TONDI SPORT</v>
      </c>
      <c r="G79" s="97" t="str">
        <f>(Class!$H$63)</f>
        <v>FCI</v>
      </c>
      <c r="H79" s="49">
        <f>(Class!$M$63)</f>
        <v>0</v>
      </c>
    </row>
    <row r="80" spans="1:8">
      <c r="A80" s="8">
        <f>(Class!$A$64)</f>
        <v>49</v>
      </c>
      <c r="B80" s="8">
        <f>(Class!$B$64)</f>
        <v>4</v>
      </c>
      <c r="C80" s="8">
        <f>(Class!$D$64)</f>
        <v>114</v>
      </c>
      <c r="D80" s="17" t="str">
        <f>(Class!$E$64)</f>
        <v>MATTEUCCI MARIO</v>
      </c>
      <c r="E80" s="8" t="str">
        <f>(Class!$F$64)</f>
        <v>M6</v>
      </c>
      <c r="F80" s="96" t="str">
        <f>(Class!$G$64)</f>
        <v>FREE BIKE PEDALE FOLLONICHESE</v>
      </c>
      <c r="G80" s="97" t="str">
        <f>(Class!$H$64)</f>
        <v>UISP</v>
      </c>
      <c r="H80" s="49">
        <f>(Class!$M$64)</f>
        <v>0</v>
      </c>
    </row>
    <row r="81" spans="1:8">
      <c r="A81" s="8">
        <f>(Class!$A$65)</f>
        <v>57</v>
      </c>
      <c r="B81" s="8">
        <f>(Class!$B$65)</f>
        <v>5</v>
      </c>
      <c r="C81" s="8">
        <f>(Class!$D$65)</f>
        <v>116</v>
      </c>
      <c r="D81" s="17" t="str">
        <f>(Class!$E$65)</f>
        <v>MARINI PAOLO</v>
      </c>
      <c r="E81" s="8" t="str">
        <f>(Class!$F$65)</f>
        <v>M6</v>
      </c>
      <c r="F81" s="96" t="str">
        <f>(Class!$G$65)</f>
        <v>MT BIKE ARGENTARIO</v>
      </c>
      <c r="G81" s="97" t="str">
        <f>(Class!$H$65)</f>
        <v>UISP</v>
      </c>
      <c r="H81" s="49">
        <f>(Class!$M$65)</f>
        <v>0</v>
      </c>
    </row>
    <row r="82" spans="1:8">
      <c r="A82" s="8">
        <f>(Class!$A$66)</f>
        <v>66</v>
      </c>
      <c r="B82" s="8">
        <f>(Class!$B$66)</f>
        <v>6</v>
      </c>
      <c r="C82" s="8">
        <f>(Class!$D$66)</f>
        <v>111</v>
      </c>
      <c r="D82" s="17" t="str">
        <f>(Class!$E$66)</f>
        <v>FANCIULLI ROBERTO</v>
      </c>
      <c r="E82" s="8" t="str">
        <f>(Class!$F$66)</f>
        <v>M6</v>
      </c>
      <c r="F82" s="96" t="str">
        <f>(Class!$G$66)</f>
        <v>A.S.D. G.C. ARGENTARIO (UISP)</v>
      </c>
      <c r="G82" s="97" t="str">
        <f>(Class!$H$66)</f>
        <v>UISP</v>
      </c>
      <c r="H82" s="49">
        <f>(Class!$M$66)</f>
        <v>0</v>
      </c>
    </row>
    <row r="84" spans="1:8">
      <c r="A84" s="114" t="s">
        <v>1011</v>
      </c>
      <c r="B84" s="114"/>
      <c r="C84" s="114"/>
      <c r="D84" s="114"/>
      <c r="E84" s="114"/>
      <c r="F84" s="114"/>
      <c r="G84" s="114"/>
      <c r="H84" s="114"/>
    </row>
    <row r="85" spans="1:8">
      <c r="A85" s="8">
        <f>(Class!$A$67)</f>
        <v>47</v>
      </c>
      <c r="B85" s="8">
        <f>(Class!$B$67)</f>
        <v>1</v>
      </c>
      <c r="C85" s="8">
        <f>(Class!$D$67)</f>
        <v>132</v>
      </c>
      <c r="D85" s="17" t="str">
        <f>(Class!$E$67)</f>
        <v>PUCCINI GIORGIO</v>
      </c>
      <c r="E85" s="8" t="str">
        <f>(Class!$F$67)</f>
        <v>M7</v>
      </c>
      <c r="F85" s="96" t="str">
        <f>(Class!$G$67)</f>
        <v>A.S. DILETTANTISTICA CICLI TADDEI</v>
      </c>
      <c r="G85" s="97" t="str">
        <f>(Class!$H$67)</f>
        <v>FCI</v>
      </c>
      <c r="H85" s="49">
        <f>(Class!$M$67)</f>
        <v>0</v>
      </c>
    </row>
    <row r="86" spans="1:8">
      <c r="A86" s="8">
        <f>(Class!$A$68)</f>
        <v>60</v>
      </c>
      <c r="B86" s="8">
        <f>(Class!$B$68)</f>
        <v>2</v>
      </c>
      <c r="C86" s="8">
        <f>(Class!$D$68)</f>
        <v>135</v>
      </c>
      <c r="D86" s="17" t="str">
        <f>(Class!$E$68)</f>
        <v>PERIN MORENO</v>
      </c>
      <c r="E86" s="8" t="str">
        <f>(Class!$F$68)</f>
        <v>M7</v>
      </c>
      <c r="F86" s="96" t="str">
        <f>(Class!$G$68)</f>
        <v>ASD G.S. TEAM BIKE PERIN</v>
      </c>
      <c r="G86" s="97" t="str">
        <f>(Class!$H$68)</f>
        <v>UISP</v>
      </c>
      <c r="H86" s="49">
        <f>(Class!$M$68)</f>
        <v>0</v>
      </c>
    </row>
    <row r="87" spans="1:8">
      <c r="A87" s="8">
        <f>(Class!$A$69)</f>
        <v>61</v>
      </c>
      <c r="B87" s="8">
        <f>(Class!$B$69)</f>
        <v>3</v>
      </c>
      <c r="C87" s="8">
        <f>(Class!$D$69)</f>
        <v>134</v>
      </c>
      <c r="D87" s="17" t="str">
        <f>(Class!$E$69)</f>
        <v>ROCCO MAURO</v>
      </c>
      <c r="E87" s="8" t="str">
        <f>(Class!$F$69)</f>
        <v>M7</v>
      </c>
      <c r="F87" s="96" t="str">
        <f>(Class!$G$69)</f>
        <v>MT BIKE ARGENTARIO</v>
      </c>
      <c r="G87" s="97" t="str">
        <f>(Class!$H$69)</f>
        <v>UISP</v>
      </c>
      <c r="H87" s="49">
        <f>(Class!$M$69)</f>
        <v>0</v>
      </c>
    </row>
    <row r="89" spans="1:8">
      <c r="A89" s="114" t="s">
        <v>1012</v>
      </c>
      <c r="B89" s="114"/>
      <c r="C89" s="114"/>
      <c r="D89" s="114"/>
      <c r="E89" s="114"/>
      <c r="F89" s="114"/>
      <c r="G89" s="114"/>
      <c r="H89" s="114"/>
    </row>
    <row r="90" spans="1:8">
      <c r="A90" s="8">
        <f>(Class!$A$70)</f>
        <v>58</v>
      </c>
      <c r="B90" s="8">
        <f>(Class!$B$70)</f>
        <v>1</v>
      </c>
      <c r="C90" s="8">
        <f>(Class!$D$70)</f>
        <v>133</v>
      </c>
      <c r="D90" s="17" t="str">
        <f>(Class!$E$70)</f>
        <v>GORETTI ORIANA</v>
      </c>
      <c r="E90" s="8" t="str">
        <f>(Class!$F$70)</f>
        <v>W</v>
      </c>
      <c r="F90" s="96" t="str">
        <f>(Class!$G$70)</f>
        <v>A.S.D. MBM-LE QUERCE</v>
      </c>
      <c r="G90" s="97" t="str">
        <f>(Class!$H$70)</f>
        <v>ACSI</v>
      </c>
      <c r="H90" s="49">
        <f>(Class!$M$70)</f>
        <v>0</v>
      </c>
    </row>
    <row r="91" spans="1:8">
      <c r="A91" s="8">
        <f>(Class!$A$71)</f>
        <v>59</v>
      </c>
      <c r="B91" s="8">
        <f>(Class!$B$71)</f>
        <v>2</v>
      </c>
      <c r="C91" s="8">
        <f>(Class!$D$71)</f>
        <v>136</v>
      </c>
      <c r="D91" s="17" t="str">
        <f>(Class!$E$71)</f>
        <v>VILCHYNSKA ALLA</v>
      </c>
      <c r="E91" s="8" t="str">
        <f>(Class!$F$71)</f>
        <v>W</v>
      </c>
      <c r="F91" s="96" t="str">
        <f>(Class!$G$71)</f>
        <v>FREE BIKE PEDALE FOLLONICHESE</v>
      </c>
      <c r="G91" s="97" t="str">
        <f>(Class!$H$71)</f>
        <v>UISP</v>
      </c>
      <c r="H91" s="49">
        <f>(Class!$M$71)</f>
        <v>0</v>
      </c>
    </row>
    <row r="92" spans="1:8">
      <c r="A92" s="8">
        <f>(Class!$A$72)</f>
        <v>67</v>
      </c>
      <c r="B92" s="8">
        <f>(Class!$B$72)</f>
        <v>3</v>
      </c>
      <c r="C92" s="8">
        <f>(Class!$D$72)</f>
        <v>131</v>
      </c>
      <c r="D92" s="17" t="str">
        <f>(Class!$E$72)</f>
        <v>PUCCINI SAMUELA</v>
      </c>
      <c r="E92" s="8" t="str">
        <f>(Class!$F$72)</f>
        <v>W</v>
      </c>
      <c r="F92" s="96" t="str">
        <f>(Class!$G$72)</f>
        <v>A.S. DILETTANTISTICA CICLI TADDEI</v>
      </c>
      <c r="G92" s="97" t="str">
        <f>(Class!$H$72)</f>
        <v>FCI</v>
      </c>
      <c r="H92" s="49">
        <f>(Class!$M$72)</f>
        <v>0</v>
      </c>
    </row>
    <row r="94" spans="1:8">
      <c r="B94" s="52" t="s">
        <v>45</v>
      </c>
    </row>
    <row r="95" spans="1:8">
      <c r="B95" s="52" t="s">
        <v>44</v>
      </c>
    </row>
  </sheetData>
  <mergeCells count="10">
    <mergeCell ref="A4:H4"/>
    <mergeCell ref="A6:H6"/>
    <mergeCell ref="A17:H17"/>
    <mergeCell ref="A84:H84"/>
    <mergeCell ref="A89:H89"/>
    <mergeCell ref="A21:H21"/>
    <mergeCell ref="A34:H34"/>
    <mergeCell ref="A47:H47"/>
    <mergeCell ref="A61:H61"/>
    <mergeCell ref="A76:H76"/>
  </mergeCells>
  <printOptions horizontalCentered="1" gridLines="1"/>
  <pageMargins left="0" right="0" top="0.59055118110236227" bottom="0.59055118110236227" header="0" footer="0"/>
  <pageSetup paperSize="9" scale="86" orientation="portrait" verticalDpi="4294967294" r:id="rId1"/>
  <headerFooter alignWithMargins="0"/>
  <rowBreaks count="1" manualBreakCount="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5</vt:i4>
      </vt:variant>
    </vt:vector>
  </HeadingPairs>
  <TitlesOfParts>
    <vt:vector size="14" baseType="lpstr">
      <vt:lpstr>Atleti</vt:lpstr>
      <vt:lpstr>Società</vt:lpstr>
      <vt:lpstr>Categorie</vt:lpstr>
      <vt:lpstr>Arrivi</vt:lpstr>
      <vt:lpstr>Class</vt:lpstr>
      <vt:lpstr>Cl Soc</vt:lpstr>
      <vt:lpstr>Configur</vt:lpstr>
      <vt:lpstr>Stampa 1</vt:lpstr>
      <vt:lpstr>Stampa 2</vt:lpstr>
      <vt:lpstr>Atleti!Database</vt:lpstr>
      <vt:lpstr>Categorie!Database</vt:lpstr>
      <vt:lpstr>Class!Titoli_stampa</vt:lpstr>
      <vt:lpstr>'Stampa 1'!Titoli_stampa</vt:lpstr>
      <vt:lpstr>'Stampa 2'!Titoli_stampa</vt:lpstr>
    </vt:vector>
  </TitlesOfParts>
  <Company>Menci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GfR</cp:lastModifiedBy>
  <cp:lastPrinted>2018-01-21T10:56:23Z</cp:lastPrinted>
  <dcterms:created xsi:type="dcterms:W3CDTF">1997-05-24T11:04:52Z</dcterms:created>
  <dcterms:modified xsi:type="dcterms:W3CDTF">2018-01-21T10:56:47Z</dcterms:modified>
</cp:coreProperties>
</file>